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N:\Our City Our Home Prop. C Oversight Comm\10. April 20, 2021 Meeting\Materials for posting\"/>
    </mc:Choice>
  </mc:AlternateContent>
  <xr:revisionPtr revIDLastSave="0" documentId="8_{2AA67937-54BF-43B7-B764-6A994F3B87D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lter Recommendations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4" l="1"/>
  <c r="E14" i="4"/>
  <c r="E16" i="4"/>
  <c r="E11" i="4" l="1"/>
  <c r="D17" i="4"/>
  <c r="E6" i="4"/>
  <c r="E18" i="4"/>
  <c r="E7" i="4"/>
  <c r="E9" i="4"/>
  <c r="E10" i="4"/>
  <c r="E13" i="4"/>
  <c r="E4" i="4"/>
  <c r="C17" i="4"/>
  <c r="B17" i="4"/>
  <c r="B19" i="4" s="1"/>
  <c r="E12" i="4" l="1"/>
  <c r="E17" i="4" s="1"/>
  <c r="D19" i="4"/>
  <c r="C19" i="4"/>
  <c r="E19" i="4" l="1"/>
</calcChain>
</file>

<file path=xl/sharedStrings.xml><?xml version="1.0" encoding="utf-8"?>
<sst xmlns="http://schemas.openxmlformats.org/spreadsheetml/2006/main" count="44" uniqueCount="44">
  <si>
    <t>Projected Outcomes or Outputs</t>
  </si>
  <si>
    <t>Funding Recommendations 
FY 20-21 Resources</t>
  </si>
  <si>
    <t>Funding Recommendations 
FY 21-22 Resources</t>
  </si>
  <si>
    <t>Funding Recommendations 
FY 22-23 Resources</t>
  </si>
  <si>
    <t>TOTALS 
through FY 22-23</t>
  </si>
  <si>
    <t>Represents COVID-19 Shelter Costs: SIP (FY21), Safe Sleep, Trailers ($23.6 million); frontline worker pay bonus ($2.3 million); and advance replayments ($46.2 million)</t>
  </si>
  <si>
    <t>498 beds</t>
  </si>
  <si>
    <t>100 program slots</t>
  </si>
  <si>
    <t>40 program slots</t>
  </si>
  <si>
    <t>50 program slots</t>
  </si>
  <si>
    <t>COVID-19 Response</t>
  </si>
  <si>
    <t>New Shelter Programs</t>
  </si>
  <si>
    <t>Previously Released 
(December 2020)</t>
  </si>
  <si>
    <t>Previously Released</t>
  </si>
  <si>
    <t xml:space="preserve">TOTALS </t>
  </si>
  <si>
    <t>Projected Fund Balances</t>
  </si>
  <si>
    <t xml:space="preserve">Remaining Balances </t>
  </si>
  <si>
    <t>Activity for Investment</t>
  </si>
  <si>
    <t>120 trailers</t>
  </si>
  <si>
    <t>Aligns with Departments' proposal, costs in FY 22 assumes FEMA resources covering 3 months, including staffing for program</t>
  </si>
  <si>
    <t>Starts at 190 slots and reduces to 63 slots in FY 23</t>
  </si>
  <si>
    <t>Lower than Departments' proposal ($16.5 M); for Bayview SAFE, TAY, Division Circle Navigation</t>
  </si>
  <si>
    <t>Aligns with Departments' proposal; $3m for capital, $3.5 ongoing</t>
  </si>
  <si>
    <t xml:space="preserve">Not in Departments' proposal; Oasis Hotel, Providence, adds staffing to current operation, no meals, drop-in </t>
  </si>
  <si>
    <t>Not in Departments' proposal; priority population of justice involved adults; leverages other funding for facility, OCOH funds services</t>
  </si>
  <si>
    <t xml:space="preserve">5 hotel rooms per night </t>
  </si>
  <si>
    <t>10 hotel rooms per night</t>
  </si>
  <si>
    <t>Not in Departments' proposal; vouchers estimated at $164 per night</t>
  </si>
  <si>
    <t>Not in Departments' proposal; vouchers estimated at $164 per night; can add to access points or other programs.</t>
  </si>
  <si>
    <t>COVID-19 Shelter Costs: Trailer Program
Code Section: 2810b</t>
  </si>
  <si>
    <t>COVID-19 Shelter Costs: Safe Sleep
Code Section: 2810b</t>
  </si>
  <si>
    <t>Navigation Center Operations
Code Section: 2810b</t>
  </si>
  <si>
    <t>Safe Parking (Bayview)
Code Section: 2810b</t>
  </si>
  <si>
    <t>Drop-In Shelter For Families (Respite)
Code Section: 2810b</t>
  </si>
  <si>
    <t>Navigation Center for Justice Involved Adults
Code Section: 2810b</t>
  </si>
  <si>
    <t>Pregnant People and Family Hotel Vouchers
Code Section: 2810b</t>
  </si>
  <si>
    <t>Domestic Violence Hotel Vouchers
Code Section: 2810b</t>
  </si>
  <si>
    <t>Private Room Emergency Shelter for Single Adults
Code Section: 2810b</t>
  </si>
  <si>
    <t>Family Non-Congregate Shelter in Mission (40)
Code Section: 2810b</t>
  </si>
  <si>
    <t>Lower than Departments' very first proposal in first year ($18.2 M); includes staffing and demobilization costs, now aligns</t>
  </si>
  <si>
    <t xml:space="preserve">Notes </t>
  </si>
  <si>
    <t>This is for future consideration: 40 hotel rooms to be leased for private room shelter beds for those with behavioral health accommodation needs.</t>
  </si>
  <si>
    <t>This is for future consideration. Look at private room/studio shelter for families instead of congregate</t>
  </si>
  <si>
    <r>
      <t xml:space="preserve">SUMMARY OF RECOMMENDED INVESTMENTS FOR HOMELESS SHELTER EXPENDITURES
WITH FY 20-21, FY 21-22, AND FY 22-23 RESOURCES 
</t>
    </r>
    <r>
      <rPr>
        <b/>
        <sz val="16"/>
        <color theme="0"/>
        <rFont val="Calibri (Body)"/>
      </rPr>
      <t>DRAFT FOR DISCUSSION AT APRIL 20, 2021 OUR CITY, OUR HOME COMMITTEE MEETING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</si>
</sst>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0" xfId="0" applyFill="1"/>
    <xf numFmtId="164" fontId="0" fillId="0" borderId="0" xfId="0" applyNumberFormat="1"/>
    <xf numFmtId="0" fontId="5" fillId="0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Border="1"/>
    <xf numFmtId="0" fontId="10" fillId="0" borderId="0" xfId="0" applyFont="1" applyFill="1" applyBorder="1"/>
    <xf numFmtId="0" fontId="0" fillId="0" borderId="0" xfId="0" applyFill="1" applyBorder="1"/>
    <xf numFmtId="0" fontId="11" fillId="0" borderId="0" xfId="0" applyFont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Normal="100" zoomScalePageLayoutView="120" workbookViewId="0">
      <selection activeCell="A11" sqref="A11"/>
    </sheetView>
  </sheetViews>
  <sheetFormatPr defaultColWidth="11.19921875" defaultRowHeight="15.6"/>
  <cols>
    <col min="1" max="1" width="28.5" customWidth="1"/>
    <col min="2" max="2" width="20" customWidth="1"/>
    <col min="3" max="3" width="20.796875" customWidth="1"/>
    <col min="4" max="4" width="18.69921875" customWidth="1"/>
    <col min="5" max="5" width="14.296875" bestFit="1" customWidth="1"/>
    <col min="6" max="6" width="21" customWidth="1"/>
    <col min="7" max="7" width="40.19921875" customWidth="1"/>
    <col min="8" max="8" width="30.5" style="14" customWidth="1"/>
    <col min="9" max="11" width="10.796875" style="14"/>
  </cols>
  <sheetData>
    <row r="1" spans="1:11" ht="63" customHeight="1">
      <c r="A1" s="20" t="s">
        <v>43</v>
      </c>
      <c r="B1" s="20"/>
      <c r="C1" s="20"/>
      <c r="D1" s="20"/>
      <c r="E1" s="20"/>
      <c r="F1" s="20"/>
      <c r="G1" s="20"/>
      <c r="H1" s="1"/>
      <c r="I1" s="1"/>
      <c r="J1" s="1"/>
    </row>
    <row r="2" spans="1:11" ht="43.2">
      <c r="A2" s="2" t="s">
        <v>17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0</v>
      </c>
      <c r="G2" s="2" t="s">
        <v>40</v>
      </c>
    </row>
    <row r="3" spans="1:11">
      <c r="A3" s="21" t="s">
        <v>13</v>
      </c>
      <c r="B3" s="21"/>
      <c r="C3" s="21"/>
      <c r="D3" s="3"/>
      <c r="E3" s="3"/>
      <c r="F3" s="3"/>
      <c r="G3" s="3"/>
      <c r="H3" s="15"/>
      <c r="I3" s="16"/>
      <c r="J3" s="16"/>
      <c r="K3" s="16"/>
    </row>
    <row r="4" spans="1:11" s="9" customFormat="1" ht="64.95" customHeight="1">
      <c r="A4" s="11" t="s">
        <v>12</v>
      </c>
      <c r="B4" s="5">
        <v>72100000</v>
      </c>
      <c r="C4" s="5">
        <v>0</v>
      </c>
      <c r="D4" s="5">
        <v>0</v>
      </c>
      <c r="E4" s="5">
        <f>SUM(B4:D4)</f>
        <v>72100000</v>
      </c>
      <c r="F4" s="4"/>
      <c r="G4" s="4" t="s">
        <v>5</v>
      </c>
      <c r="H4" s="16"/>
      <c r="I4" s="16"/>
      <c r="J4" s="16"/>
      <c r="K4" s="16"/>
    </row>
    <row r="5" spans="1:11">
      <c r="A5" s="21" t="s">
        <v>10</v>
      </c>
      <c r="B5" s="21"/>
      <c r="C5" s="21"/>
      <c r="D5" s="3"/>
      <c r="E5" s="3"/>
      <c r="F5" s="3"/>
      <c r="G5" s="3"/>
      <c r="H5" s="15"/>
      <c r="I5" s="16"/>
      <c r="J5" s="16"/>
      <c r="K5" s="16"/>
    </row>
    <row r="6" spans="1:11" s="9" customFormat="1" ht="43.2">
      <c r="A6" s="11" t="s">
        <v>29</v>
      </c>
      <c r="B6" s="5">
        <v>0</v>
      </c>
      <c r="C6" s="5">
        <v>6400000</v>
      </c>
      <c r="D6" s="5">
        <v>8300000</v>
      </c>
      <c r="E6" s="5">
        <f t="shared" ref="E6:E15" si="0">SUM(B6:D6)</f>
        <v>14700000</v>
      </c>
      <c r="F6" s="4" t="s">
        <v>18</v>
      </c>
      <c r="G6" s="4" t="s">
        <v>19</v>
      </c>
      <c r="H6" s="17"/>
      <c r="I6" s="16"/>
      <c r="J6" s="16"/>
      <c r="K6" s="16"/>
    </row>
    <row r="7" spans="1:11" s="9" customFormat="1" ht="52.95" customHeight="1">
      <c r="A7" s="11" t="s">
        <v>30</v>
      </c>
      <c r="B7" s="5">
        <v>0</v>
      </c>
      <c r="C7" s="5">
        <v>15000000</v>
      </c>
      <c r="D7" s="5">
        <v>6000000</v>
      </c>
      <c r="E7" s="5">
        <f t="shared" si="0"/>
        <v>21000000</v>
      </c>
      <c r="F7" s="4" t="s">
        <v>20</v>
      </c>
      <c r="G7" s="4" t="s">
        <v>39</v>
      </c>
      <c r="H7" s="17"/>
      <c r="I7" s="16"/>
      <c r="J7" s="16"/>
      <c r="K7" s="16"/>
    </row>
    <row r="8" spans="1:11">
      <c r="A8" s="21" t="s">
        <v>11</v>
      </c>
      <c r="B8" s="21"/>
      <c r="C8" s="21"/>
      <c r="D8" s="3"/>
      <c r="E8" s="3"/>
      <c r="F8" s="3"/>
      <c r="G8" s="3"/>
      <c r="H8" s="15"/>
      <c r="I8" s="16"/>
      <c r="J8" s="16"/>
      <c r="K8" s="16"/>
    </row>
    <row r="9" spans="1:11" s="9" customFormat="1" ht="40.049999999999997" customHeight="1">
      <c r="A9" s="11" t="s">
        <v>31</v>
      </c>
      <c r="B9" s="5">
        <v>0</v>
      </c>
      <c r="C9" s="5">
        <v>0</v>
      </c>
      <c r="D9" s="5">
        <v>13500000</v>
      </c>
      <c r="E9" s="5">
        <f t="shared" si="0"/>
        <v>13500000</v>
      </c>
      <c r="F9" s="4" t="s">
        <v>6</v>
      </c>
      <c r="G9" s="4" t="s">
        <v>21</v>
      </c>
      <c r="H9" s="17"/>
      <c r="I9" s="16"/>
      <c r="J9" s="16"/>
      <c r="K9" s="16"/>
    </row>
    <row r="10" spans="1:11" s="9" customFormat="1" ht="37.049999999999997" customHeight="1">
      <c r="A10" s="11" t="s">
        <v>32</v>
      </c>
      <c r="B10" s="5">
        <v>0</v>
      </c>
      <c r="C10" s="5">
        <v>6500000</v>
      </c>
      <c r="D10" s="5">
        <v>3500000</v>
      </c>
      <c r="E10" s="5">
        <f t="shared" si="0"/>
        <v>10000000</v>
      </c>
      <c r="F10" s="4" t="s">
        <v>7</v>
      </c>
      <c r="G10" s="4" t="s">
        <v>22</v>
      </c>
      <c r="H10" s="17"/>
      <c r="I10" s="16"/>
      <c r="J10" s="16"/>
      <c r="K10" s="16"/>
    </row>
    <row r="11" spans="1:11" s="9" customFormat="1" ht="52.05" customHeight="1">
      <c r="A11" s="11" t="s">
        <v>33</v>
      </c>
      <c r="B11" s="5">
        <v>0</v>
      </c>
      <c r="C11" s="5">
        <v>1800000</v>
      </c>
      <c r="D11" s="5">
        <v>1800000</v>
      </c>
      <c r="E11" s="5">
        <f t="shared" si="0"/>
        <v>3600000</v>
      </c>
      <c r="F11" s="4" t="s">
        <v>8</v>
      </c>
      <c r="G11" s="4" t="s">
        <v>23</v>
      </c>
      <c r="H11" s="17"/>
      <c r="I11" s="16"/>
      <c r="J11" s="16"/>
      <c r="K11" s="16"/>
    </row>
    <row r="12" spans="1:11" s="9" customFormat="1" ht="52.05" customHeight="1">
      <c r="A12" s="11" t="s">
        <v>34</v>
      </c>
      <c r="B12" s="5">
        <v>0</v>
      </c>
      <c r="C12" s="5">
        <v>900000</v>
      </c>
      <c r="D12" s="5">
        <v>900000</v>
      </c>
      <c r="E12" s="5">
        <f t="shared" si="0"/>
        <v>1800000</v>
      </c>
      <c r="F12" s="4" t="s">
        <v>9</v>
      </c>
      <c r="G12" s="4" t="s">
        <v>24</v>
      </c>
      <c r="H12" s="17"/>
      <c r="I12" s="18"/>
      <c r="J12" s="16"/>
      <c r="K12" s="16"/>
    </row>
    <row r="13" spans="1:11" s="9" customFormat="1" ht="52.95" customHeight="1">
      <c r="A13" s="11" t="s">
        <v>36</v>
      </c>
      <c r="B13" s="5">
        <v>0</v>
      </c>
      <c r="C13" s="5">
        <v>300000</v>
      </c>
      <c r="D13" s="5">
        <v>300000</v>
      </c>
      <c r="E13" s="5">
        <f t="shared" si="0"/>
        <v>600000</v>
      </c>
      <c r="F13" s="4" t="s">
        <v>25</v>
      </c>
      <c r="G13" s="4" t="s">
        <v>27</v>
      </c>
      <c r="H13" s="17"/>
      <c r="I13" s="16"/>
      <c r="J13" s="16"/>
      <c r="K13" s="16"/>
    </row>
    <row r="14" spans="1:11" s="9" customFormat="1" ht="52.95" customHeight="1">
      <c r="A14" s="11" t="s">
        <v>35</v>
      </c>
      <c r="B14" s="5">
        <v>0</v>
      </c>
      <c r="C14" s="5">
        <v>600000</v>
      </c>
      <c r="D14" s="5">
        <v>600000</v>
      </c>
      <c r="E14" s="5">
        <f t="shared" si="0"/>
        <v>1200000</v>
      </c>
      <c r="F14" s="4" t="s">
        <v>26</v>
      </c>
      <c r="G14" s="4" t="s">
        <v>28</v>
      </c>
      <c r="H14" s="17"/>
      <c r="I14" s="16"/>
      <c r="J14" s="16"/>
      <c r="K14" s="16"/>
    </row>
    <row r="15" spans="1:11" s="9" customFormat="1" ht="49.95" customHeight="1">
      <c r="A15" s="11" t="s">
        <v>38</v>
      </c>
      <c r="B15" s="5">
        <v>0</v>
      </c>
      <c r="C15" s="5">
        <v>0</v>
      </c>
      <c r="D15" s="5">
        <v>0</v>
      </c>
      <c r="E15" s="5">
        <f t="shared" si="0"/>
        <v>0</v>
      </c>
      <c r="F15" s="4"/>
      <c r="G15" s="4" t="s">
        <v>42</v>
      </c>
      <c r="H15" s="17"/>
      <c r="I15" s="16"/>
      <c r="J15" s="16"/>
      <c r="K15" s="16"/>
    </row>
    <row r="16" spans="1:11" s="9" customFormat="1" ht="43.2">
      <c r="A16" s="11" t="s">
        <v>37</v>
      </c>
      <c r="B16" s="5">
        <v>0</v>
      </c>
      <c r="C16" s="5">
        <v>0</v>
      </c>
      <c r="D16" s="5">
        <v>0</v>
      </c>
      <c r="E16" s="5">
        <f t="shared" ref="E16" si="1">SUM(B16:D16)</f>
        <v>0</v>
      </c>
      <c r="F16" s="4"/>
      <c r="G16" s="4" t="s">
        <v>41</v>
      </c>
      <c r="H16" s="17"/>
      <c r="I16" s="16"/>
      <c r="J16" s="16"/>
      <c r="K16" s="16"/>
    </row>
    <row r="17" spans="1:11" s="9" customFormat="1">
      <c r="A17" s="6" t="s">
        <v>14</v>
      </c>
      <c r="B17" s="12">
        <f>SUM(B4:B16)</f>
        <v>72100000</v>
      </c>
      <c r="C17" s="12">
        <f>SUM(C4:C16)</f>
        <v>31500000</v>
      </c>
      <c r="D17" s="12">
        <f>SUM(D4:D16)</f>
        <v>34900000</v>
      </c>
      <c r="E17" s="12">
        <f>SUM(E4:E16)</f>
        <v>138500000</v>
      </c>
      <c r="F17" s="13"/>
      <c r="G17" s="8"/>
      <c r="H17" s="17"/>
      <c r="I17" s="16"/>
      <c r="J17" s="16"/>
      <c r="K17" s="16"/>
    </row>
    <row r="18" spans="1:11" s="9" customFormat="1">
      <c r="A18" s="6" t="s">
        <v>15</v>
      </c>
      <c r="B18" s="12">
        <v>67500000</v>
      </c>
      <c r="C18" s="12">
        <v>33300000</v>
      </c>
      <c r="D18" s="12">
        <v>35500000</v>
      </c>
      <c r="E18" s="12">
        <f>SUM(B18:D18)</f>
        <v>136300000</v>
      </c>
      <c r="F18" s="7"/>
      <c r="G18" s="7"/>
      <c r="H18" s="17"/>
      <c r="I18" s="16"/>
      <c r="J18" s="16"/>
      <c r="K18" s="16"/>
    </row>
    <row r="19" spans="1:11" s="9" customFormat="1" ht="19.95" customHeight="1">
      <c r="A19" s="6" t="s">
        <v>16</v>
      </c>
      <c r="B19" s="12">
        <f>B18-B17</f>
        <v>-4600000</v>
      </c>
      <c r="C19" s="12">
        <f t="shared" ref="C19:D19" si="2">C18-C17</f>
        <v>1800000</v>
      </c>
      <c r="D19" s="12">
        <f t="shared" si="2"/>
        <v>600000</v>
      </c>
      <c r="E19" s="12">
        <f>SUM(B19:D19)</f>
        <v>-2200000</v>
      </c>
      <c r="F19" s="8"/>
      <c r="G19" s="8"/>
      <c r="H19" s="19"/>
      <c r="I19" s="16"/>
      <c r="J19" s="16"/>
      <c r="K19" s="16"/>
    </row>
    <row r="22" spans="1:11">
      <c r="D22" s="10"/>
      <c r="E22" s="10"/>
    </row>
  </sheetData>
  <mergeCells count="4">
    <mergeCell ref="A1:G1"/>
    <mergeCell ref="A3:C3"/>
    <mergeCell ref="A5:C5"/>
    <mergeCell ref="A8:C8"/>
  </mergeCells>
  <phoneticPr fontId="7" type="noConversion"/>
  <pageMargins left="0.7" right="0.7" top="0.75" bottom="0.75" header="0.3" footer="0.3"/>
  <pageSetup scale="70" fitToHeight="2" orientation="landscape" horizontalDpi="4294967292" verticalDpi="4294967292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Shelter Recommendations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julie.leadbetter@me.com</dc:creator>
  <cp:lastModifiedBy>Marshall, Laura (CON)</cp:lastModifiedBy>
  <cp:lastPrinted>2021-04-19T22:03:57Z</cp:lastPrinted>
  <dcterms:created xsi:type="dcterms:W3CDTF">2021-04-05T02:24:39Z</dcterms:created>
  <dcterms:modified xsi:type="dcterms:W3CDTF">2021-04-20T21:00:53Z</dcterms:modified>
</cp:coreProperties>
</file>