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10" yWindow="200" windowWidth="22890" windowHeight="12000" activeTab="2"/>
  </bookViews>
  <sheets>
    <sheet name="DATA" sheetId="1" r:id="rId1"/>
    <sheet name="MDBF CHART" sheetId="2" r:id="rId2"/>
    <sheet name="PIE CHART CH. CALLS" sheetId="3" r:id="rId3"/>
    <sheet name="Sheet2" sheetId="4" r:id="rId4"/>
  </sheets>
  <definedNames>
    <definedName name="_xlnm.Print_Area" localSheetId="0">'DATA'!$A$1:$AU$48</definedName>
  </definedNames>
  <calcPr fullCalcOnLoad="1"/>
</workbook>
</file>

<file path=xl/sharedStrings.xml><?xml version="1.0" encoding="utf-8"?>
<sst xmlns="http://schemas.openxmlformats.org/spreadsheetml/2006/main" count="136" uniqueCount="45">
  <si>
    <t>LIGHT RAIL VEHICLES</t>
  </si>
  <si>
    <t>TOTAL UP TO DATE</t>
  </si>
  <si>
    <t>CATEGORIES</t>
  </si>
  <si>
    <t>CH. R/C.</t>
  </si>
  <si>
    <t xml:space="preserve">N-CH R/C </t>
  </si>
  <si>
    <t>% CH../ TOTAL</t>
  </si>
  <si>
    <t>ADMIN/DRIVER</t>
  </si>
  <si>
    <t>AIR SUPPLY</t>
  </si>
  <si>
    <t>ATCS</t>
  </si>
  <si>
    <t>BRAKE</t>
  </si>
  <si>
    <t>CARBODY</t>
  </si>
  <si>
    <t>COUPLER</t>
  </si>
  <si>
    <t>DERAILMENT</t>
  </si>
  <si>
    <t>DEST/RUN SIGN</t>
  </si>
  <si>
    <t>DIRTY/GRAFFITI</t>
  </si>
  <si>
    <t>DISTURBED BLOCKS</t>
  </si>
  <si>
    <t>DOORS/STEPS</t>
  </si>
  <si>
    <t>FAREBOX</t>
  </si>
  <si>
    <t>GLASS</t>
  </si>
  <si>
    <t>HI/LOW VOLTAGE</t>
  </si>
  <si>
    <t>HVAC</t>
  </si>
  <si>
    <t>LIGHTS</t>
  </si>
  <si>
    <t>MISROUTE &amp; N/R EOR</t>
  </si>
  <si>
    <t>OVERHEAD</t>
  </si>
  <si>
    <t>PANTO</t>
  </si>
  <si>
    <t>PASSENGER</t>
  </si>
  <si>
    <t>PROPULSION</t>
  </si>
  <si>
    <t>RADIO</t>
  </si>
  <si>
    <t>RESCUE CAR</t>
  </si>
  <si>
    <t>SIGNAL/SWITCH</t>
  </si>
  <si>
    <t>TRAFFIC/ACCIDENT</t>
  </si>
  <si>
    <t>TRAINLINE</t>
  </si>
  <si>
    <t>TRUCKS</t>
  </si>
  <si>
    <t>TOTAL</t>
  </si>
  <si>
    <t xml:space="preserve">VEHICLES MILEAGE  </t>
  </si>
  <si>
    <t>CHARGEABLE OCC ROAD CALL</t>
  </si>
  <si>
    <t>MDBF FOR THE PERIOD</t>
  </si>
  <si>
    <t>SFPD/SFFD</t>
  </si>
  <si>
    <t>MDBF FOR THE MONTH</t>
  </si>
  <si>
    <t>NON-CHARGEABLE OCC ROAD CALL</t>
  </si>
  <si>
    <t>OCC INCIDENTS (5 MINS &amp; MORE)</t>
  </si>
  <si>
    <t>TWELVE MONTHS</t>
  </si>
  <si>
    <t>MONTH OF</t>
  </si>
  <si>
    <t>MEAN DISTANCE BETWEEN FAILURE (FLEET)</t>
  </si>
  <si>
    <t>TOTAL EQUIPMENT SEND INS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</si>
</sst>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-yy;@"/>
  </numFmts>
  <fonts count="4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 Narrow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2"/>
      <color indexed="8"/>
      <name val="Arial Narrow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right"/>
      <protection locked="0"/>
    </xf>
    <xf numFmtId="9" fontId="3" fillId="0" borderId="0" xfId="59" applyFont="1" applyAlignment="1">
      <alignment horizontal="center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3" fontId="3" fillId="0" borderId="0" xfId="0" applyNumberFormat="1" applyFont="1" applyAlignment="1" applyProtection="1">
      <alignment/>
      <protection locked="0"/>
    </xf>
    <xf numFmtId="1" fontId="3" fillId="0" borderId="0" xfId="0" applyNumberFormat="1" applyFont="1" applyAlignment="1" applyProtection="1">
      <alignment/>
      <protection locked="0"/>
    </xf>
    <xf numFmtId="9" fontId="47" fillId="33" borderId="0" xfId="59" applyFont="1" applyFill="1" applyAlignment="1">
      <alignment horizontal="center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3" fontId="3" fillId="0" borderId="18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3" fontId="3" fillId="0" borderId="18" xfId="0" applyNumberFormat="1" applyFont="1" applyBorder="1" applyAlignment="1" applyProtection="1">
      <alignment horizontal="center"/>
      <protection locked="0"/>
    </xf>
    <xf numFmtId="3" fontId="3" fillId="0" borderId="19" xfId="0" applyNumberFormat="1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17" fontId="4" fillId="0" borderId="18" xfId="0" applyNumberFormat="1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b/>
        <i/>
        <color indexed="9"/>
      </font>
      <fill>
        <patternFill patternType="gray0625">
          <bgColor indexed="10"/>
        </patternFill>
      </fill>
      <border>
        <left style="thin"/>
        <right style="thin"/>
        <top style="thin"/>
        <bottom style="thin"/>
      </border>
    </dxf>
    <dxf>
      <font>
        <b/>
        <i/>
        <color indexed="9"/>
      </font>
      <fill>
        <patternFill patternType="gray0625">
          <bgColor indexed="10"/>
        </patternFill>
      </fill>
      <border>
        <left style="thin"/>
        <right style="thin"/>
        <top style="thin"/>
        <bottom style="thin"/>
      </border>
    </dxf>
    <dxf>
      <font>
        <b/>
        <i/>
        <color rgb="FFFFFFFF"/>
      </font>
      <fill>
        <patternFill patternType="gray0625"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LRV (FLEET)
MONTHLY MDBF </a:t>
            </a:r>
          </a:p>
        </c:rich>
      </c:tx>
      <c:layout>
        <c:manualLayout>
          <c:xMode val="factor"/>
          <c:yMode val="factor"/>
          <c:x val="-0.01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1175"/>
          <c:w val="0.937"/>
          <c:h val="0.726"/>
        </c:manualLayout>
      </c:layout>
      <c:lineChart>
        <c:grouping val="standard"/>
        <c:varyColors val="0"/>
        <c:ser>
          <c:idx val="9"/>
          <c:order val="1"/>
          <c:tx>
            <c:strRef>
              <c:f>DATA!$A$48</c:f>
              <c:strCache>
                <c:ptCount val="1"/>
                <c:pt idx="0">
                  <c:v>MDBF FOR THE MONTH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333399"/>
              </a:solidFill>
              <a:ln>
                <a:noFill/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(DATA!$D$7,DATA!$G$7,DATA!$J$7,DATA!$M$7,DATA!$P$7,DATA!$S$7,DATA!$V$7,DATA!$Y$7,DATA!$AB$7,DATA!$AE$7,DATA!$AH$7,DATA!$AK$7)</c:f>
              <c:strCach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strCache>
            </c:strRef>
          </c:cat>
          <c:val>
            <c:numRef>
              <c:f>(DATA!$D$48,DATA!$G$48,DATA!$J$48,DATA!$M$48,DATA!$P$48,DATA!$S$48,DATA!$V$48,DATA!$Y$48,DATA!$AB$48,DATA!$AE$48,DATA!$AH$48,DATA!$AK$48)</c:f>
              <c:numCache>
                <c:ptCount val="12"/>
                <c:pt idx="0">
                  <c:v>5217.15</c:v>
                </c:pt>
                <c:pt idx="1">
                  <c:v>4454.4875</c:v>
                </c:pt>
                <c:pt idx="2">
                  <c:v>4906.083333333333</c:v>
                </c:pt>
                <c:pt idx="3">
                  <c:v>5772.714285714285</c:v>
                </c:pt>
                <c:pt idx="4">
                  <c:v>6183.104477611941</c:v>
                </c:pt>
                <c:pt idx="5">
                  <c:v>4326.843373493976</c:v>
                </c:pt>
                <c:pt idx="6">
                  <c:v>6383.15625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5200059"/>
        <c:axId val="48365076"/>
      </c:lineChart>
      <c:lineChart>
        <c:grouping val="standard"/>
        <c:varyColors val="0"/>
        <c:ser>
          <c:idx val="8"/>
          <c:order val="0"/>
          <c:tx>
            <c:strRef>
              <c:f>DATA!$A$46</c:f>
              <c:strCache>
                <c:ptCount val="1"/>
                <c:pt idx="0">
                  <c:v>CHARGEABLE OCC ROAD CALL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00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(DATA!$D$7,DATA!$G$7,DATA!$J$7,DATA!$M$7,DATA!$P$7,DATA!$S$7,DATA!$V$7,DATA!$Y$7,DATA!$AB$7,DATA!$AE$7,DATA!$AH$7,DATA!$AK$7)</c:f>
              <c:strCach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strCache>
            </c:strRef>
          </c:cat>
          <c:val>
            <c:numRef>
              <c:f>(DATA!$D$46,DATA!$G$46,DATA!$J$46,DATA!$M$46,DATA!$P$46,DATA!$S$46,DATA!$V$46,DATA!$Y$46,DATA!$AB$46,DATA!$AE$46,DATA!$AH$46,DATA!$AK$46)</c:f>
              <c:numCache>
                <c:ptCount val="12"/>
                <c:pt idx="0">
                  <c:v>80</c:v>
                </c:pt>
                <c:pt idx="1">
                  <c:v>80</c:v>
                </c:pt>
                <c:pt idx="2">
                  <c:v>72</c:v>
                </c:pt>
                <c:pt idx="3">
                  <c:v>70</c:v>
                </c:pt>
                <c:pt idx="4">
                  <c:v>67</c:v>
                </c:pt>
                <c:pt idx="5">
                  <c:v>83</c:v>
                </c:pt>
                <c:pt idx="6">
                  <c:v>64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2632501"/>
        <c:axId val="25257054"/>
      </c:lineChart>
      <c:dateAx>
        <c:axId val="352000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[$-409]m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365076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48365076"/>
        <c:scaling>
          <c:orientation val="minMax"/>
          <c:max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200059"/>
        <c:crossesAt val="1"/>
        <c:crossBetween val="between"/>
        <c:dispUnits/>
      </c:valAx>
      <c:dateAx>
        <c:axId val="32632501"/>
        <c:scaling>
          <c:orientation val="minMax"/>
        </c:scaling>
        <c:axPos val="b"/>
        <c:delete val="1"/>
        <c:majorTickMark val="out"/>
        <c:minorTickMark val="none"/>
        <c:tickLblPos val="nextTo"/>
        <c:crossAx val="25257054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252570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# OF CHARGEABLE CALLS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63250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875"/>
          <c:y val="0.07575"/>
          <c:w val="0.147"/>
          <c:h val="0.10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LRV (FLEET)
TOTAL CHARGEABLE CALLS UP TO DATE 
TWELVE MONTHS </a:t>
            </a:r>
          </a:p>
        </c:rich>
      </c:tx>
      <c:layout>
        <c:manualLayout>
          <c:xMode val="factor"/>
          <c:yMode val="factor"/>
          <c:x val="0.3407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95"/>
          <c:y val="0.163"/>
          <c:w val="0.434"/>
          <c:h val="0.836"/>
        </c:manualLayout>
      </c:layout>
      <c:doughnutChart>
        <c:varyColors val="1"/>
        <c:ser>
          <c:idx val="0"/>
          <c:order val="0"/>
          <c:tx>
            <c:v>LRV Component Issues</c:v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DATA!$AQ$11:$AQ$23</c:f>
              <c:strCache>
                <c:ptCount val="13"/>
                <c:pt idx="0">
                  <c:v>PROPULSION</c:v>
                </c:pt>
                <c:pt idx="1">
                  <c:v>DOORS/STEPS</c:v>
                </c:pt>
                <c:pt idx="2">
                  <c:v>HI/LOW VOLTAGE</c:v>
                </c:pt>
                <c:pt idx="3">
                  <c:v>AIR SUPPLY</c:v>
                </c:pt>
                <c:pt idx="4">
                  <c:v>ATCS</c:v>
                </c:pt>
                <c:pt idx="5">
                  <c:v>BRAKE</c:v>
                </c:pt>
                <c:pt idx="6">
                  <c:v>TRUCKS</c:v>
                </c:pt>
                <c:pt idx="7">
                  <c:v>HVAC</c:v>
                </c:pt>
                <c:pt idx="8">
                  <c:v>TRAINLINE</c:v>
                </c:pt>
                <c:pt idx="9">
                  <c:v>COUPLER</c:v>
                </c:pt>
                <c:pt idx="10">
                  <c:v>PANTO</c:v>
                </c:pt>
                <c:pt idx="11">
                  <c:v>CARBODY</c:v>
                </c:pt>
                <c:pt idx="12">
                  <c:v>DERAILMENT</c:v>
                </c:pt>
              </c:strCache>
            </c:strRef>
          </c:cat>
          <c:val>
            <c:numRef>
              <c:f>DATA!$AP$11:$AP$23</c:f>
              <c:numCache>
                <c:ptCount val="13"/>
                <c:pt idx="0">
                  <c:v>0.37209302325581395</c:v>
                </c:pt>
                <c:pt idx="1">
                  <c:v>0.2364341085271318</c:v>
                </c:pt>
                <c:pt idx="2">
                  <c:v>0.08139534883720931</c:v>
                </c:pt>
                <c:pt idx="3">
                  <c:v>0.07945736434108527</c:v>
                </c:pt>
                <c:pt idx="4">
                  <c:v>0.07364341085271318</c:v>
                </c:pt>
                <c:pt idx="5">
                  <c:v>0.06976744186046512</c:v>
                </c:pt>
                <c:pt idx="6">
                  <c:v>0.02131782945736434</c:v>
                </c:pt>
                <c:pt idx="7">
                  <c:v>0.01937984496124031</c:v>
                </c:pt>
                <c:pt idx="8">
                  <c:v>0.01937984496124031</c:v>
                </c:pt>
                <c:pt idx="9">
                  <c:v>0.013565891472868217</c:v>
                </c:pt>
                <c:pt idx="10">
                  <c:v>0.009689922480620155</c:v>
                </c:pt>
                <c:pt idx="11">
                  <c:v>0.001937984496124031</c:v>
                </c:pt>
                <c:pt idx="12">
                  <c:v>0.001937984496124031</c:v>
                </c:pt>
              </c:numCache>
            </c:numRef>
          </c:val>
        </c:ser>
        <c:holeSize val="50"/>
      </c:doughnutChart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noFill/>
    <a:ln w="38100">
      <a:solidFill>
        <a:srgbClr val="8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5"/>
  </sheetViews>
  <pageMargins left="0.75" right="0.75" top="1" bottom="1" header="0.5" footer="0.5"/>
  <pageSetup horizontalDpi="600" verticalDpi="600" orientation="landscape" paperSize="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5" right="0.75" top="1" bottom="1" header="0.5" footer="0.5"/>
  <pageSetup horizontalDpi="600" verticalDpi="600" orientation="landscape" paperSize="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0.06525</cdr:x>
      <cdr:y>0.49075</cdr:y>
    </cdr:from>
    <cdr:to>
      <cdr:x>0.93675</cdr:x>
      <cdr:y>0.49075</cdr:y>
    </cdr:to>
    <cdr:sp>
      <cdr:nvSpPr>
        <cdr:cNvPr id="1" name="Line 1"/>
        <cdr:cNvSpPr>
          <a:spLocks/>
        </cdr:cNvSpPr>
      </cdr:nvSpPr>
      <cdr:spPr>
        <a:xfrm>
          <a:off x="742950" y="2905125"/>
          <a:ext cx="9953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0.4305</cdr:x>
      <cdr:y>0.49125</cdr:y>
    </cdr:from>
    <cdr:to>
      <cdr:x>0.535</cdr:x>
      <cdr:y>0.5365</cdr:y>
    </cdr:to>
    <cdr:sp>
      <cdr:nvSpPr>
        <cdr:cNvPr id="2" name="TextBox 2"/>
        <cdr:cNvSpPr txBox="1">
          <a:spLocks noChangeArrowheads="1"/>
        </cdr:cNvSpPr>
      </cdr:nvSpPr>
      <cdr:spPr>
        <a:xfrm>
          <a:off x="4914900" y="2914650"/>
          <a:ext cx="11906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LRV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Goal = 5000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420475" cy="5934075"/>
    <xdr:graphicFrame>
      <xdr:nvGraphicFramePr>
        <xdr:cNvPr id="1" name="Shape 1025"/>
        <xdr:cNvGraphicFramePr/>
      </xdr:nvGraphicFramePr>
      <xdr:xfrm>
        <a:off x="0" y="0"/>
        <a:ext cx="114204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0.23225</cdr:x>
      <cdr:y>0.41825</cdr:y>
    </cdr:from>
    <cdr:to>
      <cdr:x>0.2385</cdr:x>
      <cdr:y>0.44925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2647950" y="2476500"/>
          <a:ext cx="666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420475" cy="5934075"/>
    <xdr:graphicFrame>
      <xdr:nvGraphicFramePr>
        <xdr:cNvPr id="1" name="Shape 1025"/>
        <xdr:cNvGraphicFramePr/>
      </xdr:nvGraphicFramePr>
      <xdr:xfrm>
        <a:off x="0" y="0"/>
        <a:ext cx="114204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0"/>
  <sheetViews>
    <sheetView zoomScale="80" zoomScaleNormal="80" zoomScalePageLayoutView="0" workbookViewId="0" topLeftCell="D10">
      <selection activeCell="AN23" sqref="AN11:AQ23"/>
    </sheetView>
  </sheetViews>
  <sheetFormatPr defaultColWidth="9.140625" defaultRowHeight="12.75"/>
  <cols>
    <col min="1" max="1" width="4.421875" style="0" customWidth="1"/>
    <col min="2" max="2" width="18.140625" style="0" customWidth="1"/>
    <col min="3" max="3" width="17.57421875" style="0" customWidth="1"/>
    <col min="4" max="5" width="5.7109375" style="0" customWidth="1"/>
    <col min="6" max="6" width="0.85546875" style="0" customWidth="1"/>
    <col min="7" max="7" width="5.7109375" style="0" customWidth="1"/>
    <col min="8" max="8" width="6.7109375" style="0" customWidth="1"/>
    <col min="9" max="9" width="0.85546875" style="0" customWidth="1"/>
    <col min="10" max="10" width="5.7109375" style="0" customWidth="1"/>
    <col min="11" max="11" width="5.8515625" style="0" customWidth="1"/>
    <col min="12" max="12" width="0.85546875" style="0" customWidth="1"/>
    <col min="13" max="14" width="5.7109375" style="0" customWidth="1"/>
    <col min="15" max="15" width="0.85546875" style="0" customWidth="1"/>
    <col min="16" max="17" width="5.7109375" style="0" customWidth="1"/>
    <col min="18" max="18" width="0.85546875" style="0" customWidth="1"/>
    <col min="19" max="20" width="5.7109375" style="0" customWidth="1"/>
    <col min="21" max="21" width="0.85546875" style="0" customWidth="1"/>
    <col min="22" max="23" width="5.7109375" style="0" customWidth="1"/>
    <col min="24" max="24" width="0.71875" style="0" customWidth="1"/>
    <col min="25" max="26" width="5.7109375" style="0" customWidth="1"/>
    <col min="27" max="27" width="0.85546875" style="0" customWidth="1"/>
    <col min="28" max="28" width="5.57421875" style="0" customWidth="1"/>
    <col min="29" max="29" width="7.28125" style="0" customWidth="1"/>
    <col min="30" max="30" width="0.85546875" style="0" customWidth="1"/>
    <col min="31" max="31" width="5.7109375" style="0" customWidth="1"/>
    <col min="32" max="32" width="6.28125" style="0" customWidth="1"/>
    <col min="33" max="33" width="0.85546875" style="0" customWidth="1"/>
    <col min="34" max="34" width="5.7109375" style="0" customWidth="1"/>
    <col min="35" max="35" width="6.140625" style="0" customWidth="1"/>
    <col min="36" max="36" width="0.85546875" style="0" customWidth="1"/>
    <col min="37" max="37" width="5.7109375" style="0" customWidth="1"/>
    <col min="38" max="38" width="6.421875" style="0" customWidth="1"/>
    <col min="39" max="39" width="0.85546875" style="0" customWidth="1"/>
    <col min="40" max="41" width="5.7109375" style="0" customWidth="1"/>
    <col min="42" max="42" width="8.28125" style="0" bestFit="1" customWidth="1"/>
  </cols>
  <sheetData>
    <row r="1" spans="1:45" ht="1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1"/>
    </row>
    <row r="2" spans="1:45" ht="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1"/>
    </row>
    <row r="3" spans="1:45" ht="15">
      <c r="A3" s="40" t="s">
        <v>43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1"/>
    </row>
    <row r="4" spans="1:45" ht="1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1"/>
    </row>
    <row r="5" spans="1:45" ht="15">
      <c r="A5" s="40" t="s">
        <v>41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1"/>
    </row>
    <row r="6" spans="1:45" ht="12.7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ht="13.5" thickBot="1">
      <c r="A7" s="1"/>
      <c r="B7" s="15" t="s">
        <v>42</v>
      </c>
      <c r="C7" s="1"/>
      <c r="D7" s="38">
        <v>43466</v>
      </c>
      <c r="E7" s="39"/>
      <c r="F7" s="24"/>
      <c r="G7" s="38">
        <v>43497</v>
      </c>
      <c r="H7" s="39"/>
      <c r="I7" s="24"/>
      <c r="J7" s="38">
        <v>43525</v>
      </c>
      <c r="K7" s="39"/>
      <c r="L7" s="24"/>
      <c r="M7" s="38">
        <v>43556</v>
      </c>
      <c r="N7" s="39"/>
      <c r="O7" s="24"/>
      <c r="P7" s="38">
        <v>43586</v>
      </c>
      <c r="Q7" s="39"/>
      <c r="R7" s="24"/>
      <c r="S7" s="38">
        <v>43617</v>
      </c>
      <c r="T7" s="39"/>
      <c r="U7" s="24"/>
      <c r="V7" s="38">
        <v>43647</v>
      </c>
      <c r="W7" s="39"/>
      <c r="X7" s="24"/>
      <c r="Y7" s="38">
        <v>43678</v>
      </c>
      <c r="Z7" s="39"/>
      <c r="AA7" s="24"/>
      <c r="AB7" s="38">
        <v>43709</v>
      </c>
      <c r="AC7" s="39"/>
      <c r="AD7" s="24"/>
      <c r="AE7" s="38">
        <v>43739</v>
      </c>
      <c r="AF7" s="39"/>
      <c r="AG7" s="24"/>
      <c r="AH7" s="38">
        <v>43770</v>
      </c>
      <c r="AI7" s="39"/>
      <c r="AJ7" s="24"/>
      <c r="AK7" s="38">
        <v>43800</v>
      </c>
      <c r="AL7" s="39"/>
      <c r="AM7" s="24"/>
      <c r="AN7" s="41" t="s">
        <v>1</v>
      </c>
      <c r="AO7" s="42"/>
      <c r="AP7" s="39"/>
      <c r="AQ7" s="5"/>
      <c r="AR7" s="1"/>
      <c r="AS7" s="1"/>
    </row>
    <row r="8" spans="1:45" ht="13.5" thickBot="1">
      <c r="A8" s="1"/>
      <c r="B8" s="1"/>
      <c r="C8" s="1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1"/>
      <c r="AR8" s="1"/>
      <c r="AS8" s="1"/>
    </row>
    <row r="9" spans="1:45" ht="26.25" thickBot="1">
      <c r="A9" s="1"/>
      <c r="B9" s="6" t="s">
        <v>2</v>
      </c>
      <c r="C9" s="1"/>
      <c r="D9" s="7" t="s">
        <v>3</v>
      </c>
      <c r="E9" s="7" t="s">
        <v>4</v>
      </c>
      <c r="F9" s="4"/>
      <c r="G9" s="7" t="s">
        <v>3</v>
      </c>
      <c r="H9" s="7" t="s">
        <v>4</v>
      </c>
      <c r="I9" s="4"/>
      <c r="J9" s="7" t="s">
        <v>3</v>
      </c>
      <c r="K9" s="7" t="s">
        <v>4</v>
      </c>
      <c r="L9" s="4"/>
      <c r="M9" s="7" t="s">
        <v>3</v>
      </c>
      <c r="N9" s="7" t="s">
        <v>4</v>
      </c>
      <c r="O9" s="4"/>
      <c r="P9" s="7" t="s">
        <v>3</v>
      </c>
      <c r="Q9" s="7" t="s">
        <v>4</v>
      </c>
      <c r="R9" s="4"/>
      <c r="S9" s="7" t="s">
        <v>3</v>
      </c>
      <c r="T9" s="7" t="s">
        <v>4</v>
      </c>
      <c r="U9" s="4"/>
      <c r="V9" s="7" t="s">
        <v>3</v>
      </c>
      <c r="W9" s="7" t="s">
        <v>4</v>
      </c>
      <c r="X9" s="4"/>
      <c r="Y9" s="7" t="s">
        <v>3</v>
      </c>
      <c r="Z9" s="7" t="s">
        <v>4</v>
      </c>
      <c r="AA9" s="4"/>
      <c r="AB9" s="7" t="s">
        <v>3</v>
      </c>
      <c r="AC9" s="7" t="s">
        <v>4</v>
      </c>
      <c r="AD9" s="4"/>
      <c r="AE9" s="7" t="s">
        <v>3</v>
      </c>
      <c r="AF9" s="7" t="s">
        <v>4</v>
      </c>
      <c r="AG9" s="4"/>
      <c r="AH9" s="7" t="s">
        <v>3</v>
      </c>
      <c r="AI9" s="7" t="s">
        <v>4</v>
      </c>
      <c r="AJ9" s="4"/>
      <c r="AK9" s="7" t="s">
        <v>3</v>
      </c>
      <c r="AL9" s="7" t="s">
        <v>4</v>
      </c>
      <c r="AM9" s="4"/>
      <c r="AN9" s="7" t="s">
        <v>3</v>
      </c>
      <c r="AO9" s="7" t="s">
        <v>4</v>
      </c>
      <c r="AP9" s="8" t="s">
        <v>5</v>
      </c>
      <c r="AQ9" s="36" t="s">
        <v>2</v>
      </c>
      <c r="AR9" s="37"/>
      <c r="AS9" s="1"/>
    </row>
    <row r="10" spans="1:45" ht="13.5" thickBot="1">
      <c r="A10" s="1"/>
      <c r="B10" s="1"/>
      <c r="C10" s="1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1"/>
      <c r="AR10" s="1"/>
      <c r="AS10" s="1"/>
    </row>
    <row r="11" spans="1:45" ht="13.5" thickBot="1">
      <c r="A11" s="9">
        <v>23</v>
      </c>
      <c r="B11" s="4" t="s">
        <v>26</v>
      </c>
      <c r="C11" s="1"/>
      <c r="D11" s="18">
        <v>31</v>
      </c>
      <c r="E11" s="19">
        <v>12</v>
      </c>
      <c r="F11" s="4"/>
      <c r="G11" s="18">
        <v>34</v>
      </c>
      <c r="H11" s="19">
        <v>9</v>
      </c>
      <c r="I11" s="4"/>
      <c r="J11" s="18">
        <v>26</v>
      </c>
      <c r="K11" s="19">
        <v>8</v>
      </c>
      <c r="L11" s="4"/>
      <c r="M11" s="18">
        <v>25</v>
      </c>
      <c r="N11" s="19">
        <v>9</v>
      </c>
      <c r="O11" s="4"/>
      <c r="P11" s="18">
        <v>24</v>
      </c>
      <c r="Q11" s="19">
        <v>7</v>
      </c>
      <c r="R11" s="4"/>
      <c r="S11" s="18">
        <v>26</v>
      </c>
      <c r="T11" s="19">
        <v>16</v>
      </c>
      <c r="U11" s="4"/>
      <c r="V11" s="18">
        <v>26</v>
      </c>
      <c r="W11" s="19">
        <v>12</v>
      </c>
      <c r="X11" s="4"/>
      <c r="Y11" s="18"/>
      <c r="Z11" s="19"/>
      <c r="AA11" s="4"/>
      <c r="AB11" s="18"/>
      <c r="AC11" s="19"/>
      <c r="AD11" s="4"/>
      <c r="AE11" s="18"/>
      <c r="AF11" s="19"/>
      <c r="AG11" s="4"/>
      <c r="AH11" s="18"/>
      <c r="AI11" s="19"/>
      <c r="AJ11" s="4"/>
      <c r="AK11" s="18"/>
      <c r="AL11" s="19"/>
      <c r="AM11" s="4"/>
      <c r="AN11" s="10">
        <f>D11+G11+J11+M11+P11+S11+V11+Y11+AB11+AE11+AH11+AK11</f>
        <v>192</v>
      </c>
      <c r="AO11" s="10">
        <f>E11+H11+K11+N11+Q11+T11+W11+Z11+AC11+AF11+AI11+AL11</f>
        <v>73</v>
      </c>
      <c r="AP11" s="16">
        <f>AN11/$AN$40</f>
        <v>0.37209302325581395</v>
      </c>
      <c r="AQ11" s="4" t="s">
        <v>26</v>
      </c>
      <c r="AR11" s="1"/>
      <c r="AS11" s="1"/>
    </row>
    <row r="12" spans="1:45" ht="13.5" thickBot="1">
      <c r="A12" s="9">
        <v>11</v>
      </c>
      <c r="B12" s="4" t="s">
        <v>16</v>
      </c>
      <c r="C12" s="1"/>
      <c r="D12" s="20">
        <v>16</v>
      </c>
      <c r="E12" s="21">
        <v>79</v>
      </c>
      <c r="F12" s="4"/>
      <c r="G12" s="20">
        <v>17</v>
      </c>
      <c r="H12" s="21">
        <v>59</v>
      </c>
      <c r="I12" s="4"/>
      <c r="J12" s="20">
        <v>14</v>
      </c>
      <c r="K12" s="21">
        <v>59</v>
      </c>
      <c r="L12" s="4"/>
      <c r="M12" s="20">
        <v>11</v>
      </c>
      <c r="N12" s="21">
        <v>62</v>
      </c>
      <c r="O12" s="4"/>
      <c r="P12" s="20">
        <v>24</v>
      </c>
      <c r="Q12" s="21">
        <v>67</v>
      </c>
      <c r="R12" s="4"/>
      <c r="S12" s="20">
        <v>17</v>
      </c>
      <c r="T12" s="21">
        <v>63</v>
      </c>
      <c r="U12" s="4"/>
      <c r="V12" s="20">
        <v>23</v>
      </c>
      <c r="W12" s="21">
        <v>48</v>
      </c>
      <c r="X12" s="4"/>
      <c r="Y12" s="20"/>
      <c r="Z12" s="21"/>
      <c r="AA12" s="4"/>
      <c r="AB12" s="20"/>
      <c r="AC12" s="21"/>
      <c r="AD12" s="4"/>
      <c r="AE12" s="20"/>
      <c r="AF12" s="21"/>
      <c r="AG12" s="4"/>
      <c r="AH12" s="20"/>
      <c r="AI12" s="21"/>
      <c r="AJ12" s="4"/>
      <c r="AK12" s="20"/>
      <c r="AL12" s="21"/>
      <c r="AM12" s="4"/>
      <c r="AN12" s="10">
        <f>D12+G12+J12+M12+P12+S12+V12+Y12+AB12+AE12+AH12+AK12</f>
        <v>122</v>
      </c>
      <c r="AO12" s="10">
        <f>E12+H12+K12+N12+Q12+T12+W12+Z12+AC12+AF12+AI12+AL12</f>
        <v>437</v>
      </c>
      <c r="AP12" s="16">
        <f>AN12/$AN$40</f>
        <v>0.2364341085271318</v>
      </c>
      <c r="AQ12" s="4" t="s">
        <v>16</v>
      </c>
      <c r="AR12" s="1"/>
      <c r="AS12" s="1"/>
    </row>
    <row r="13" spans="1:45" ht="13.5" thickBot="1">
      <c r="A13" s="9">
        <v>15</v>
      </c>
      <c r="B13" s="4" t="s">
        <v>19</v>
      </c>
      <c r="C13" s="1"/>
      <c r="D13" s="20">
        <v>7</v>
      </c>
      <c r="E13" s="21">
        <v>7</v>
      </c>
      <c r="F13" s="4"/>
      <c r="G13" s="20">
        <v>3</v>
      </c>
      <c r="H13" s="21">
        <v>4</v>
      </c>
      <c r="I13" s="4"/>
      <c r="J13" s="20">
        <v>7</v>
      </c>
      <c r="K13" s="21">
        <v>5</v>
      </c>
      <c r="L13" s="4"/>
      <c r="M13" s="20">
        <v>7</v>
      </c>
      <c r="N13" s="21">
        <v>1</v>
      </c>
      <c r="O13" s="4"/>
      <c r="P13" s="20">
        <v>4</v>
      </c>
      <c r="Q13" s="21">
        <v>10</v>
      </c>
      <c r="R13" s="4"/>
      <c r="S13" s="20">
        <v>14</v>
      </c>
      <c r="T13" s="21">
        <v>6</v>
      </c>
      <c r="U13" s="4"/>
      <c r="V13" s="20">
        <v>0</v>
      </c>
      <c r="W13" s="21">
        <v>0</v>
      </c>
      <c r="X13" s="4"/>
      <c r="Y13" s="20"/>
      <c r="Z13" s="21"/>
      <c r="AA13" s="4"/>
      <c r="AB13" s="20"/>
      <c r="AC13" s="21"/>
      <c r="AD13" s="4"/>
      <c r="AE13" s="20"/>
      <c r="AF13" s="21"/>
      <c r="AG13" s="4"/>
      <c r="AH13" s="20"/>
      <c r="AI13" s="21"/>
      <c r="AJ13" s="4"/>
      <c r="AK13" s="20"/>
      <c r="AL13" s="21"/>
      <c r="AM13" s="4"/>
      <c r="AN13" s="10">
        <f>D13+G13+J13+M13+P13+S13+V13+Y13+AB13+AE13+AH13+AK13</f>
        <v>42</v>
      </c>
      <c r="AO13" s="10">
        <f>E13+H13+K13+N13+Q13+T13+W13+Z13+AC13+AF13+AI13+AL13</f>
        <v>33</v>
      </c>
      <c r="AP13" s="16">
        <f>AN13/$AN$40</f>
        <v>0.08139534883720931</v>
      </c>
      <c r="AQ13" s="4" t="s">
        <v>19</v>
      </c>
      <c r="AR13" s="1"/>
      <c r="AS13" s="1"/>
    </row>
    <row r="14" spans="1:45" ht="13.5" thickBot="1">
      <c r="A14" s="9">
        <v>2</v>
      </c>
      <c r="B14" s="4" t="s">
        <v>7</v>
      </c>
      <c r="C14" s="1"/>
      <c r="D14" s="20">
        <v>6</v>
      </c>
      <c r="E14" s="21">
        <v>4</v>
      </c>
      <c r="F14" s="4"/>
      <c r="G14" s="20">
        <v>6</v>
      </c>
      <c r="H14" s="21">
        <v>0</v>
      </c>
      <c r="I14" s="4"/>
      <c r="J14" s="20">
        <v>5</v>
      </c>
      <c r="K14" s="21">
        <v>4</v>
      </c>
      <c r="L14" s="4"/>
      <c r="M14" s="20">
        <v>7</v>
      </c>
      <c r="N14" s="21">
        <v>3</v>
      </c>
      <c r="O14" s="4"/>
      <c r="P14" s="20">
        <v>5</v>
      </c>
      <c r="Q14" s="21">
        <v>3</v>
      </c>
      <c r="R14" s="4"/>
      <c r="S14" s="20">
        <v>8</v>
      </c>
      <c r="T14" s="21">
        <v>3</v>
      </c>
      <c r="U14" s="4"/>
      <c r="V14" s="20">
        <v>4</v>
      </c>
      <c r="W14" s="21">
        <v>7</v>
      </c>
      <c r="X14" s="4"/>
      <c r="Y14" s="20"/>
      <c r="Z14" s="21"/>
      <c r="AA14" s="4"/>
      <c r="AB14" s="20"/>
      <c r="AC14" s="21"/>
      <c r="AD14" s="4"/>
      <c r="AE14" s="20"/>
      <c r="AF14" s="21"/>
      <c r="AG14" s="4"/>
      <c r="AH14" s="20"/>
      <c r="AI14" s="21"/>
      <c r="AJ14" s="4"/>
      <c r="AK14" s="20"/>
      <c r="AL14" s="21"/>
      <c r="AM14" s="4"/>
      <c r="AN14" s="10">
        <f>D14+G14+J14+M14+P14+S14+V14+Y14+AB14+AE14+AH14+AK14</f>
        <v>41</v>
      </c>
      <c r="AO14" s="10">
        <f>E14+H14+K14+N14+Q14+T14+W14+Z14+AC14+AF14+AI14+AL14</f>
        <v>24</v>
      </c>
      <c r="AP14" s="16">
        <f>AN14/$AN$40</f>
        <v>0.07945736434108527</v>
      </c>
      <c r="AQ14" s="4" t="s">
        <v>7</v>
      </c>
      <c r="AR14" s="1"/>
      <c r="AS14" s="1"/>
    </row>
    <row r="15" spans="1:45" ht="13.5" thickBot="1">
      <c r="A15" s="9">
        <v>3</v>
      </c>
      <c r="B15" s="4" t="s">
        <v>8</v>
      </c>
      <c r="C15" s="1"/>
      <c r="D15" s="20">
        <v>7</v>
      </c>
      <c r="E15" s="21">
        <v>34</v>
      </c>
      <c r="F15" s="4"/>
      <c r="G15" s="20">
        <v>9</v>
      </c>
      <c r="H15" s="21">
        <v>14</v>
      </c>
      <c r="I15" s="4"/>
      <c r="J15" s="20">
        <v>3</v>
      </c>
      <c r="K15" s="21">
        <v>31</v>
      </c>
      <c r="L15" s="4"/>
      <c r="M15" s="20">
        <v>8</v>
      </c>
      <c r="N15" s="21">
        <v>27</v>
      </c>
      <c r="O15" s="4"/>
      <c r="P15" s="20">
        <v>3</v>
      </c>
      <c r="Q15" s="21">
        <v>30</v>
      </c>
      <c r="R15" s="4"/>
      <c r="S15" s="20">
        <v>4</v>
      </c>
      <c r="T15" s="21">
        <v>36</v>
      </c>
      <c r="U15" s="4"/>
      <c r="V15" s="20">
        <v>4</v>
      </c>
      <c r="W15" s="21">
        <v>31</v>
      </c>
      <c r="X15" s="4"/>
      <c r="Y15" s="20"/>
      <c r="Z15" s="21"/>
      <c r="AA15" s="4"/>
      <c r="AB15" s="20"/>
      <c r="AC15" s="21"/>
      <c r="AD15" s="4"/>
      <c r="AE15" s="20"/>
      <c r="AF15" s="21"/>
      <c r="AG15" s="4"/>
      <c r="AH15" s="20"/>
      <c r="AI15" s="21"/>
      <c r="AJ15" s="4"/>
      <c r="AK15" s="20"/>
      <c r="AL15" s="21"/>
      <c r="AM15" s="4"/>
      <c r="AN15" s="10">
        <f>D15+G15+J15+M15+P15+S15+V15+Y15+AB15+AE15+AH15+AK15</f>
        <v>38</v>
      </c>
      <c r="AO15" s="10">
        <f>E15+H15+K15+N15+Q15+T15+W15+Z15+AC15+AF15+AI15+AL15</f>
        <v>203</v>
      </c>
      <c r="AP15" s="27">
        <f>AN15/$AN$40</f>
        <v>0.07364341085271318</v>
      </c>
      <c r="AQ15" s="4" t="s">
        <v>8</v>
      </c>
      <c r="AR15" s="1"/>
      <c r="AS15" s="1"/>
    </row>
    <row r="16" spans="1:45" ht="13.5" thickBot="1">
      <c r="A16" s="9">
        <v>4</v>
      </c>
      <c r="B16" s="4" t="s">
        <v>9</v>
      </c>
      <c r="C16" s="1"/>
      <c r="D16" s="20">
        <v>3</v>
      </c>
      <c r="E16" s="21">
        <v>18</v>
      </c>
      <c r="F16" s="4"/>
      <c r="G16" s="20">
        <v>7</v>
      </c>
      <c r="H16" s="21">
        <v>11</v>
      </c>
      <c r="I16" s="4"/>
      <c r="J16" s="20">
        <v>8</v>
      </c>
      <c r="K16" s="21">
        <v>6</v>
      </c>
      <c r="L16" s="4"/>
      <c r="M16" s="20">
        <v>8</v>
      </c>
      <c r="N16" s="21">
        <v>8</v>
      </c>
      <c r="O16" s="4"/>
      <c r="P16" s="20">
        <v>3</v>
      </c>
      <c r="Q16" s="21">
        <v>2</v>
      </c>
      <c r="R16" s="4"/>
      <c r="S16" s="20">
        <v>3</v>
      </c>
      <c r="T16" s="21">
        <v>3</v>
      </c>
      <c r="U16" s="4"/>
      <c r="V16" s="20">
        <v>4</v>
      </c>
      <c r="W16" s="21">
        <v>7</v>
      </c>
      <c r="X16" s="4"/>
      <c r="Y16" s="20"/>
      <c r="Z16" s="21"/>
      <c r="AA16" s="4"/>
      <c r="AB16" s="20"/>
      <c r="AC16" s="21"/>
      <c r="AD16" s="4"/>
      <c r="AE16" s="20"/>
      <c r="AF16" s="21"/>
      <c r="AG16" s="4"/>
      <c r="AH16" s="20"/>
      <c r="AI16" s="21"/>
      <c r="AJ16" s="4"/>
      <c r="AK16" s="20"/>
      <c r="AL16" s="21"/>
      <c r="AM16" s="4"/>
      <c r="AN16" s="10">
        <f>D16+G16+J16+M16+P16+S16+V16+Y16+AB16+AE16+AH16+AK16</f>
        <v>36</v>
      </c>
      <c r="AO16" s="10">
        <f>E16+H16+K16+N16+Q16+T16+W16+Z16+AC16+AF16+AI16+AL16</f>
        <v>55</v>
      </c>
      <c r="AP16" s="16">
        <f>AN16/$AN$40</f>
        <v>0.06976744186046512</v>
      </c>
      <c r="AQ16" s="4" t="s">
        <v>9</v>
      </c>
      <c r="AR16" s="1"/>
      <c r="AS16" s="1"/>
    </row>
    <row r="17" spans="1:45" ht="13.5" thickBot="1">
      <c r="A17" s="9">
        <v>30</v>
      </c>
      <c r="B17" s="4" t="s">
        <v>32</v>
      </c>
      <c r="C17" s="1"/>
      <c r="D17" s="20">
        <v>5</v>
      </c>
      <c r="E17" s="21">
        <v>4</v>
      </c>
      <c r="F17" s="4"/>
      <c r="G17" s="20">
        <v>0</v>
      </c>
      <c r="H17" s="21">
        <v>3</v>
      </c>
      <c r="I17" s="4"/>
      <c r="J17" s="20">
        <v>2</v>
      </c>
      <c r="K17" s="21">
        <v>1</v>
      </c>
      <c r="L17" s="4"/>
      <c r="M17" s="20">
        <v>1</v>
      </c>
      <c r="N17" s="21">
        <v>1</v>
      </c>
      <c r="O17" s="4"/>
      <c r="P17" s="20">
        <v>1</v>
      </c>
      <c r="Q17" s="21">
        <v>2</v>
      </c>
      <c r="R17" s="4"/>
      <c r="S17" s="20">
        <v>2</v>
      </c>
      <c r="T17" s="21">
        <v>0</v>
      </c>
      <c r="U17" s="4"/>
      <c r="V17" s="20">
        <v>0</v>
      </c>
      <c r="W17" s="21">
        <v>3</v>
      </c>
      <c r="X17" s="4"/>
      <c r="Y17" s="20"/>
      <c r="Z17" s="21"/>
      <c r="AA17" s="4"/>
      <c r="AB17" s="20"/>
      <c r="AC17" s="21"/>
      <c r="AD17" s="4"/>
      <c r="AE17" s="20"/>
      <c r="AF17" s="21"/>
      <c r="AG17" s="4"/>
      <c r="AH17" s="20"/>
      <c r="AI17" s="21"/>
      <c r="AJ17" s="4"/>
      <c r="AK17" s="20"/>
      <c r="AL17" s="21"/>
      <c r="AM17" s="4"/>
      <c r="AN17" s="10">
        <f>D17+G17+J17+M17+P17+S17+V17+Y17+AB17+AE17+AH17+AK17</f>
        <v>11</v>
      </c>
      <c r="AO17" s="10">
        <f>E17+H17+K17+N17+Q17+T17+W17+Z17+AC17+AF17+AI17+AL17</f>
        <v>14</v>
      </c>
      <c r="AP17" s="16">
        <f>AN17/$AN$40</f>
        <v>0.02131782945736434</v>
      </c>
      <c r="AQ17" s="4" t="s">
        <v>32</v>
      </c>
      <c r="AR17" s="1"/>
      <c r="AS17" s="1"/>
    </row>
    <row r="18" spans="1:45" ht="13.5" thickBot="1">
      <c r="A18" s="9">
        <v>16</v>
      </c>
      <c r="B18" s="4" t="s">
        <v>20</v>
      </c>
      <c r="C18" s="1"/>
      <c r="D18" s="20">
        <v>0</v>
      </c>
      <c r="E18" s="21">
        <v>0</v>
      </c>
      <c r="F18" s="4"/>
      <c r="G18" s="20">
        <v>1</v>
      </c>
      <c r="H18" s="21">
        <v>0</v>
      </c>
      <c r="I18" s="4"/>
      <c r="J18" s="20">
        <v>0</v>
      </c>
      <c r="K18" s="21">
        <v>2</v>
      </c>
      <c r="L18" s="4"/>
      <c r="M18" s="20">
        <v>0</v>
      </c>
      <c r="N18" s="21">
        <v>1</v>
      </c>
      <c r="O18" s="4"/>
      <c r="P18" s="20">
        <v>0</v>
      </c>
      <c r="Q18" s="21">
        <v>0</v>
      </c>
      <c r="R18" s="4"/>
      <c r="S18" s="20">
        <v>9</v>
      </c>
      <c r="T18" s="21">
        <v>10</v>
      </c>
      <c r="U18" s="4"/>
      <c r="V18" s="20">
        <v>0</v>
      </c>
      <c r="W18" s="21">
        <v>1</v>
      </c>
      <c r="X18" s="4"/>
      <c r="Y18" s="20"/>
      <c r="Z18" s="21"/>
      <c r="AA18" s="4"/>
      <c r="AB18" s="20"/>
      <c r="AC18" s="21"/>
      <c r="AD18" s="4"/>
      <c r="AE18" s="20"/>
      <c r="AF18" s="21"/>
      <c r="AG18" s="4"/>
      <c r="AH18" s="20"/>
      <c r="AI18" s="21"/>
      <c r="AJ18" s="4"/>
      <c r="AK18" s="20"/>
      <c r="AL18" s="21"/>
      <c r="AM18" s="4"/>
      <c r="AN18" s="10">
        <f>D18+G18+J18+M18+P18+S18+V18+Y18+AB18+AE18+AH18+AK18</f>
        <v>10</v>
      </c>
      <c r="AO18" s="10">
        <f>E18+H18+K18+N18+Q18+T18+W18+Z18+AC18+AF18+AI18+AL18</f>
        <v>14</v>
      </c>
      <c r="AP18" s="16">
        <f>AN18/$AN$40</f>
        <v>0.01937984496124031</v>
      </c>
      <c r="AQ18" s="4" t="s">
        <v>20</v>
      </c>
      <c r="AR18" s="1"/>
      <c r="AS18" s="1"/>
    </row>
    <row r="19" spans="1:45" ht="13.5" thickBot="1">
      <c r="A19" s="9">
        <v>29</v>
      </c>
      <c r="B19" s="4" t="s">
        <v>31</v>
      </c>
      <c r="C19" s="1"/>
      <c r="D19" s="20">
        <v>3</v>
      </c>
      <c r="E19" s="21">
        <v>1</v>
      </c>
      <c r="F19" s="4"/>
      <c r="G19" s="20">
        <v>2</v>
      </c>
      <c r="H19" s="21">
        <v>0</v>
      </c>
      <c r="I19" s="4"/>
      <c r="J19" s="20">
        <v>2</v>
      </c>
      <c r="K19" s="21">
        <v>0</v>
      </c>
      <c r="L19" s="4"/>
      <c r="M19" s="20">
        <v>1</v>
      </c>
      <c r="N19" s="21">
        <v>2</v>
      </c>
      <c r="O19" s="4"/>
      <c r="P19" s="20">
        <v>2</v>
      </c>
      <c r="Q19" s="21">
        <v>0</v>
      </c>
      <c r="R19" s="4"/>
      <c r="S19" s="20">
        <v>0</v>
      </c>
      <c r="T19" s="21">
        <v>1</v>
      </c>
      <c r="U19" s="4"/>
      <c r="V19" s="20">
        <v>0</v>
      </c>
      <c r="W19" s="21">
        <v>0</v>
      </c>
      <c r="X19" s="4"/>
      <c r="Y19" s="20"/>
      <c r="Z19" s="21"/>
      <c r="AA19" s="4"/>
      <c r="AB19" s="20"/>
      <c r="AC19" s="21"/>
      <c r="AD19" s="4"/>
      <c r="AE19" s="20"/>
      <c r="AF19" s="21"/>
      <c r="AG19" s="4"/>
      <c r="AH19" s="20"/>
      <c r="AI19" s="21"/>
      <c r="AJ19" s="4"/>
      <c r="AK19" s="20"/>
      <c r="AL19" s="21"/>
      <c r="AM19" s="4"/>
      <c r="AN19" s="10">
        <f>D19+G19+J19+M19+P19+S19+V19+Y19+AB19+AE19+AH19+AK19</f>
        <v>10</v>
      </c>
      <c r="AO19" s="10">
        <f>E19+H19+K19+N19+Q19+T19+W19+Z19+AC19+AF19+AI19+AL19</f>
        <v>4</v>
      </c>
      <c r="AP19" s="16">
        <f>AN19/$AN$40</f>
        <v>0.01937984496124031</v>
      </c>
      <c r="AQ19" s="4" t="s">
        <v>31</v>
      </c>
      <c r="AR19" s="1"/>
      <c r="AS19" s="1"/>
    </row>
    <row r="20" spans="1:45" ht="13.5" thickBot="1">
      <c r="A20" s="9">
        <v>6</v>
      </c>
      <c r="B20" s="4" t="s">
        <v>11</v>
      </c>
      <c r="C20" s="1"/>
      <c r="D20" s="20">
        <v>1</v>
      </c>
      <c r="E20" s="21">
        <v>0</v>
      </c>
      <c r="F20" s="4"/>
      <c r="G20" s="20">
        <v>1</v>
      </c>
      <c r="H20" s="21">
        <v>0</v>
      </c>
      <c r="I20" s="4"/>
      <c r="J20" s="20">
        <v>2</v>
      </c>
      <c r="K20" s="21">
        <v>0</v>
      </c>
      <c r="L20" s="4"/>
      <c r="M20" s="20">
        <v>2</v>
      </c>
      <c r="N20" s="21">
        <v>0</v>
      </c>
      <c r="O20" s="4"/>
      <c r="P20" s="20">
        <v>1</v>
      </c>
      <c r="Q20" s="21">
        <v>0</v>
      </c>
      <c r="R20" s="4"/>
      <c r="S20" s="20">
        <v>0</v>
      </c>
      <c r="T20" s="21">
        <v>0</v>
      </c>
      <c r="U20" s="4"/>
      <c r="V20" s="20">
        <v>0</v>
      </c>
      <c r="W20" s="21">
        <v>1</v>
      </c>
      <c r="X20" s="4"/>
      <c r="Y20" s="20"/>
      <c r="Z20" s="21"/>
      <c r="AA20" s="4"/>
      <c r="AB20" s="20"/>
      <c r="AC20" s="21"/>
      <c r="AD20" s="4"/>
      <c r="AE20" s="20"/>
      <c r="AF20" s="21"/>
      <c r="AG20" s="4"/>
      <c r="AH20" s="20"/>
      <c r="AI20" s="21"/>
      <c r="AJ20" s="4"/>
      <c r="AK20" s="20"/>
      <c r="AL20" s="21"/>
      <c r="AM20" s="4"/>
      <c r="AN20" s="10">
        <f>D20+G20+J20+M20+P20+S20+V20+Y20+AB20+AE20+AH20+AK20</f>
        <v>7</v>
      </c>
      <c r="AO20" s="10">
        <f>E20+H20+K20+N20+Q20+T20+W20+Z20+AC20+AF20+AI20+AL20</f>
        <v>1</v>
      </c>
      <c r="AP20" s="16">
        <f>AN20/$AN$40</f>
        <v>0.013565891472868217</v>
      </c>
      <c r="AQ20" s="4" t="s">
        <v>11</v>
      </c>
      <c r="AR20" s="1"/>
      <c r="AS20" s="1"/>
    </row>
    <row r="21" spans="1:45" ht="13.5" thickBot="1">
      <c r="A21" s="9">
        <v>20</v>
      </c>
      <c r="B21" s="4" t="s">
        <v>24</v>
      </c>
      <c r="C21" s="1"/>
      <c r="D21" s="20">
        <v>1</v>
      </c>
      <c r="E21" s="21">
        <v>0</v>
      </c>
      <c r="F21" s="4"/>
      <c r="G21" s="20">
        <v>0</v>
      </c>
      <c r="H21" s="21">
        <v>3</v>
      </c>
      <c r="I21" s="4"/>
      <c r="J21" s="20">
        <v>3</v>
      </c>
      <c r="K21" s="21">
        <v>0</v>
      </c>
      <c r="L21" s="4"/>
      <c r="M21" s="20">
        <v>0</v>
      </c>
      <c r="N21" s="21">
        <v>1</v>
      </c>
      <c r="O21" s="4"/>
      <c r="P21" s="20">
        <v>0</v>
      </c>
      <c r="Q21" s="21">
        <v>1</v>
      </c>
      <c r="R21" s="4"/>
      <c r="S21" s="20">
        <v>0</v>
      </c>
      <c r="T21" s="21">
        <v>1</v>
      </c>
      <c r="U21" s="4"/>
      <c r="V21" s="20">
        <v>1</v>
      </c>
      <c r="W21" s="21">
        <v>0</v>
      </c>
      <c r="X21" s="4"/>
      <c r="Y21" s="20"/>
      <c r="Z21" s="21"/>
      <c r="AA21" s="4"/>
      <c r="AB21" s="20"/>
      <c r="AC21" s="21"/>
      <c r="AD21" s="4"/>
      <c r="AE21" s="20"/>
      <c r="AF21" s="21"/>
      <c r="AG21" s="4"/>
      <c r="AH21" s="20"/>
      <c r="AI21" s="21"/>
      <c r="AJ21" s="4"/>
      <c r="AK21" s="20"/>
      <c r="AL21" s="21"/>
      <c r="AM21" s="4"/>
      <c r="AN21" s="10">
        <f>D21+G21+J21+M21+P21+S21+V21+Y21+AB21+AE21+AH21+AK21</f>
        <v>5</v>
      </c>
      <c r="AO21" s="10">
        <f>E21+H21+K21+N21+Q21+T21+W21+Z21+AC21+AF21+AI21+AL21</f>
        <v>6</v>
      </c>
      <c r="AP21" s="16">
        <f>AN21/$AN$40</f>
        <v>0.009689922480620155</v>
      </c>
      <c r="AQ21" s="4" t="s">
        <v>24</v>
      </c>
      <c r="AR21" s="1"/>
      <c r="AS21" s="1"/>
    </row>
    <row r="22" spans="1:45" ht="13.5" thickBot="1">
      <c r="A22" s="9">
        <v>5</v>
      </c>
      <c r="B22" s="4" t="s">
        <v>10</v>
      </c>
      <c r="C22" s="1"/>
      <c r="D22" s="20">
        <v>0</v>
      </c>
      <c r="E22" s="21">
        <v>17</v>
      </c>
      <c r="F22" s="4"/>
      <c r="G22" s="20">
        <v>0</v>
      </c>
      <c r="H22" s="21">
        <v>8</v>
      </c>
      <c r="I22" s="4"/>
      <c r="J22" s="20">
        <v>0</v>
      </c>
      <c r="K22" s="21">
        <v>4</v>
      </c>
      <c r="L22" s="4"/>
      <c r="M22" s="20">
        <v>0</v>
      </c>
      <c r="N22" s="21">
        <v>6</v>
      </c>
      <c r="O22" s="4"/>
      <c r="P22" s="20">
        <v>0</v>
      </c>
      <c r="Q22" s="21">
        <v>3</v>
      </c>
      <c r="R22" s="4"/>
      <c r="S22" s="20">
        <v>0</v>
      </c>
      <c r="T22" s="21">
        <v>11</v>
      </c>
      <c r="U22" s="4"/>
      <c r="V22" s="20">
        <v>1</v>
      </c>
      <c r="W22" s="21">
        <v>7</v>
      </c>
      <c r="X22" s="4"/>
      <c r="Y22" s="20"/>
      <c r="Z22" s="21"/>
      <c r="AA22" s="4"/>
      <c r="AB22" s="20"/>
      <c r="AC22" s="21"/>
      <c r="AD22" s="4"/>
      <c r="AE22" s="20"/>
      <c r="AF22" s="21"/>
      <c r="AG22" s="4"/>
      <c r="AH22" s="20"/>
      <c r="AI22" s="21"/>
      <c r="AJ22" s="4"/>
      <c r="AK22" s="20"/>
      <c r="AL22" s="21"/>
      <c r="AM22" s="4"/>
      <c r="AN22" s="10">
        <f>D22+G22+J22+M22+P22+S22+V22+Y22+AB22+AE22+AH22+AK22</f>
        <v>1</v>
      </c>
      <c r="AO22" s="10">
        <f>E22+H22+K22+N22+Q22+T22+W22+Z22+AC22+AF22+AI22+AL22</f>
        <v>56</v>
      </c>
      <c r="AP22" s="16">
        <f>AN22/$AN$40</f>
        <v>0.001937984496124031</v>
      </c>
      <c r="AQ22" s="4" t="s">
        <v>10</v>
      </c>
      <c r="AR22" s="1"/>
      <c r="AS22" s="1"/>
    </row>
    <row r="23" spans="1:45" ht="13.5" thickBot="1">
      <c r="A23" s="9">
        <v>7</v>
      </c>
      <c r="B23" s="4" t="s">
        <v>12</v>
      </c>
      <c r="C23" s="1"/>
      <c r="D23" s="20">
        <v>0</v>
      </c>
      <c r="E23" s="21">
        <v>0</v>
      </c>
      <c r="F23" s="4"/>
      <c r="G23" s="20">
        <v>0</v>
      </c>
      <c r="H23" s="21">
        <v>0</v>
      </c>
      <c r="I23" s="4"/>
      <c r="J23" s="20">
        <v>0</v>
      </c>
      <c r="K23" s="21">
        <v>0</v>
      </c>
      <c r="L23" s="4"/>
      <c r="M23" s="20">
        <v>0</v>
      </c>
      <c r="N23" s="21">
        <v>1</v>
      </c>
      <c r="O23" s="4"/>
      <c r="P23" s="20">
        <v>0</v>
      </c>
      <c r="Q23" s="21">
        <v>1</v>
      </c>
      <c r="R23" s="4"/>
      <c r="S23" s="20">
        <v>0</v>
      </c>
      <c r="T23" s="21">
        <v>0</v>
      </c>
      <c r="U23" s="4"/>
      <c r="V23" s="20">
        <v>1</v>
      </c>
      <c r="W23" s="21">
        <v>0</v>
      </c>
      <c r="X23" s="4"/>
      <c r="Y23" s="20"/>
      <c r="Z23" s="21"/>
      <c r="AA23" s="4"/>
      <c r="AB23" s="20"/>
      <c r="AC23" s="21"/>
      <c r="AD23" s="4"/>
      <c r="AE23" s="20"/>
      <c r="AF23" s="21"/>
      <c r="AG23" s="4"/>
      <c r="AH23" s="20"/>
      <c r="AI23" s="21"/>
      <c r="AJ23" s="4"/>
      <c r="AK23" s="20"/>
      <c r="AL23" s="21"/>
      <c r="AM23" s="4"/>
      <c r="AN23" s="10">
        <f>D23+G23+J23+M23+P23+S23+V23+Y23+AB23+AE23+AH23+AK23</f>
        <v>1</v>
      </c>
      <c r="AO23" s="10">
        <f>E23+H23+K23+N23+Q23+T23+W23+Z23+AC23+AF23+AI23+AL23</f>
        <v>2</v>
      </c>
      <c r="AP23" s="16">
        <f>AN23/$AN$40</f>
        <v>0.001937984496124031</v>
      </c>
      <c r="AQ23" s="4" t="s">
        <v>12</v>
      </c>
      <c r="AR23" s="1"/>
      <c r="AS23" s="1"/>
    </row>
    <row r="24" spans="1:45" ht="13.5" thickBot="1">
      <c r="A24" s="9">
        <v>1</v>
      </c>
      <c r="B24" s="4" t="s">
        <v>6</v>
      </c>
      <c r="C24" s="1"/>
      <c r="D24" s="20">
        <v>0</v>
      </c>
      <c r="E24" s="21">
        <v>164</v>
      </c>
      <c r="F24" s="4"/>
      <c r="G24" s="20">
        <v>0</v>
      </c>
      <c r="H24" s="21">
        <v>25</v>
      </c>
      <c r="I24" s="4"/>
      <c r="J24" s="20">
        <v>0</v>
      </c>
      <c r="K24" s="21">
        <v>31</v>
      </c>
      <c r="L24" s="4"/>
      <c r="M24" s="20">
        <v>0</v>
      </c>
      <c r="N24" s="21">
        <v>20</v>
      </c>
      <c r="O24" s="4"/>
      <c r="P24" s="20">
        <v>0</v>
      </c>
      <c r="Q24" s="21">
        <v>17</v>
      </c>
      <c r="R24" s="4"/>
      <c r="S24" s="20">
        <v>0</v>
      </c>
      <c r="T24" s="21">
        <v>19</v>
      </c>
      <c r="U24" s="4"/>
      <c r="V24" s="20">
        <v>0</v>
      </c>
      <c r="W24" s="21">
        <v>14</v>
      </c>
      <c r="X24" s="4"/>
      <c r="Y24" s="20"/>
      <c r="Z24" s="21"/>
      <c r="AA24" s="4"/>
      <c r="AB24" s="20"/>
      <c r="AC24" s="21"/>
      <c r="AD24" s="4"/>
      <c r="AE24" s="20"/>
      <c r="AF24" s="21"/>
      <c r="AG24" s="4"/>
      <c r="AH24" s="20"/>
      <c r="AI24" s="21"/>
      <c r="AJ24" s="4"/>
      <c r="AK24" s="20"/>
      <c r="AL24" s="21"/>
      <c r="AM24" s="4"/>
      <c r="AN24" s="10">
        <f>D24+G24+J24+M24+P24+S24+V24+Y24+AB24+AE24+AH24+AK24</f>
        <v>0</v>
      </c>
      <c r="AO24" s="10">
        <f>E24+H24+K24+N24+Q24+T24+W24+Z24+AC24+AF24+AI24+AL24</f>
        <v>290</v>
      </c>
      <c r="AP24" s="16">
        <f>AN24/$AN$40</f>
        <v>0</v>
      </c>
      <c r="AQ24" s="4" t="s">
        <v>6</v>
      </c>
      <c r="AR24" s="1"/>
      <c r="AS24" s="1"/>
    </row>
    <row r="25" spans="1:45" ht="13.5" thickBot="1">
      <c r="A25" s="9">
        <v>8</v>
      </c>
      <c r="B25" s="4" t="s">
        <v>13</v>
      </c>
      <c r="C25" s="1"/>
      <c r="D25" s="20">
        <v>0</v>
      </c>
      <c r="E25" s="21">
        <v>0</v>
      </c>
      <c r="F25" s="4"/>
      <c r="G25" s="20">
        <v>0</v>
      </c>
      <c r="H25" s="21">
        <v>1</v>
      </c>
      <c r="I25" s="4"/>
      <c r="J25" s="20">
        <v>0</v>
      </c>
      <c r="K25" s="21">
        <v>2</v>
      </c>
      <c r="L25" s="4"/>
      <c r="M25" s="20">
        <v>0</v>
      </c>
      <c r="N25" s="21">
        <v>0</v>
      </c>
      <c r="O25" s="4"/>
      <c r="P25" s="20">
        <v>0</v>
      </c>
      <c r="Q25" s="21">
        <v>0</v>
      </c>
      <c r="R25" s="4"/>
      <c r="S25" s="20">
        <v>0</v>
      </c>
      <c r="T25" s="21">
        <v>0</v>
      </c>
      <c r="U25" s="4"/>
      <c r="V25" s="20">
        <v>0</v>
      </c>
      <c r="W25" s="21">
        <v>0</v>
      </c>
      <c r="X25" s="4"/>
      <c r="Y25" s="20"/>
      <c r="Z25" s="21"/>
      <c r="AA25" s="4"/>
      <c r="AB25" s="20"/>
      <c r="AC25" s="21"/>
      <c r="AD25" s="4"/>
      <c r="AE25" s="20"/>
      <c r="AF25" s="21"/>
      <c r="AG25" s="4"/>
      <c r="AH25" s="20"/>
      <c r="AI25" s="21"/>
      <c r="AJ25" s="4"/>
      <c r="AK25" s="20"/>
      <c r="AL25" s="21"/>
      <c r="AM25" s="4"/>
      <c r="AN25" s="10">
        <f>D25+G25+J25+M25+P25+S25+V25+Y25+AB25+AE25+AH25+AK25</f>
        <v>0</v>
      </c>
      <c r="AO25" s="10">
        <f>E25+H25+K25+N25+Q25+T25+W25+Z25+AC25+AF25+AI25+AL25</f>
        <v>3</v>
      </c>
      <c r="AP25" s="16">
        <f>AN25/$AN$40</f>
        <v>0</v>
      </c>
      <c r="AQ25" s="4" t="s">
        <v>13</v>
      </c>
      <c r="AR25" s="1"/>
      <c r="AS25" s="1"/>
    </row>
    <row r="26" spans="1:45" ht="13.5" thickBot="1">
      <c r="A26" s="9">
        <v>9</v>
      </c>
      <c r="B26" s="4" t="s">
        <v>14</v>
      </c>
      <c r="C26" s="1"/>
      <c r="D26" s="20">
        <v>0</v>
      </c>
      <c r="E26" s="21">
        <v>12</v>
      </c>
      <c r="F26" s="4"/>
      <c r="G26" s="20">
        <v>0</v>
      </c>
      <c r="H26" s="21">
        <v>12</v>
      </c>
      <c r="I26" s="4"/>
      <c r="J26" s="20">
        <v>0</v>
      </c>
      <c r="K26" s="21">
        <v>12</v>
      </c>
      <c r="L26" s="4"/>
      <c r="M26" s="20">
        <v>0</v>
      </c>
      <c r="N26" s="21">
        <v>16</v>
      </c>
      <c r="O26" s="4"/>
      <c r="P26" s="20">
        <v>0</v>
      </c>
      <c r="Q26" s="21">
        <v>20</v>
      </c>
      <c r="R26" s="4"/>
      <c r="S26" s="20">
        <v>0</v>
      </c>
      <c r="T26" s="21">
        <v>19</v>
      </c>
      <c r="U26" s="4"/>
      <c r="V26" s="20">
        <v>0</v>
      </c>
      <c r="W26" s="21">
        <v>9</v>
      </c>
      <c r="X26" s="4"/>
      <c r="Y26" s="20"/>
      <c r="Z26" s="21"/>
      <c r="AA26" s="4"/>
      <c r="AB26" s="20"/>
      <c r="AC26" s="21"/>
      <c r="AD26" s="4"/>
      <c r="AE26" s="20"/>
      <c r="AF26" s="21"/>
      <c r="AG26" s="4"/>
      <c r="AH26" s="20"/>
      <c r="AI26" s="21"/>
      <c r="AJ26" s="4"/>
      <c r="AK26" s="20"/>
      <c r="AL26" s="21"/>
      <c r="AM26" s="4"/>
      <c r="AN26" s="10">
        <f>D26+G26+J26+M26+P26+S26+V26+Y26+AB26+AE26+AH26+AK26</f>
        <v>0</v>
      </c>
      <c r="AO26" s="10">
        <f>E26+H26+K26+N26+Q26+T26+W26+Z26+AC26+AF26+AI26+AL26</f>
        <v>100</v>
      </c>
      <c r="AP26" s="16">
        <f>AN26/$AN$40</f>
        <v>0</v>
      </c>
      <c r="AQ26" s="4" t="s">
        <v>14</v>
      </c>
      <c r="AR26" s="1"/>
      <c r="AS26" s="1"/>
    </row>
    <row r="27" spans="1:45" ht="13.5" thickBot="1">
      <c r="A27" s="9">
        <v>10</v>
      </c>
      <c r="B27" s="4" t="s">
        <v>15</v>
      </c>
      <c r="C27" s="1"/>
      <c r="D27" s="20">
        <v>0</v>
      </c>
      <c r="E27" s="21">
        <v>0</v>
      </c>
      <c r="F27" s="4"/>
      <c r="G27" s="20">
        <v>0</v>
      </c>
      <c r="H27" s="21">
        <v>0</v>
      </c>
      <c r="I27" s="4"/>
      <c r="J27" s="20">
        <v>0</v>
      </c>
      <c r="K27" s="21">
        <v>0</v>
      </c>
      <c r="L27" s="4"/>
      <c r="M27" s="20">
        <v>0</v>
      </c>
      <c r="N27" s="21">
        <v>0</v>
      </c>
      <c r="O27" s="4"/>
      <c r="P27" s="20">
        <v>0</v>
      </c>
      <c r="Q27" s="21">
        <v>0</v>
      </c>
      <c r="R27" s="4"/>
      <c r="S27" s="20">
        <v>0</v>
      </c>
      <c r="T27" s="21">
        <v>0</v>
      </c>
      <c r="U27" s="4"/>
      <c r="V27" s="20">
        <v>0</v>
      </c>
      <c r="W27" s="21">
        <v>0</v>
      </c>
      <c r="X27" s="4"/>
      <c r="Y27" s="20"/>
      <c r="Z27" s="21"/>
      <c r="AA27" s="4"/>
      <c r="AB27" s="20"/>
      <c r="AC27" s="21"/>
      <c r="AD27" s="4"/>
      <c r="AE27" s="20"/>
      <c r="AF27" s="21"/>
      <c r="AG27" s="4"/>
      <c r="AH27" s="20"/>
      <c r="AI27" s="21"/>
      <c r="AJ27" s="4"/>
      <c r="AK27" s="20"/>
      <c r="AL27" s="21"/>
      <c r="AM27" s="4"/>
      <c r="AN27" s="10">
        <f>D27+G27+J27+M27+P27+S27+V27+Y27+AB27+AE27+AH27+AK27</f>
        <v>0</v>
      </c>
      <c r="AO27" s="10">
        <f>E27+H27+K27+N27+Q27+T27+W27+Z27+AC27+AF27+AI27+AL27</f>
        <v>0</v>
      </c>
      <c r="AP27" s="16">
        <f>AN27/$AN$40</f>
        <v>0</v>
      </c>
      <c r="AQ27" s="4" t="s">
        <v>15</v>
      </c>
      <c r="AR27" s="1"/>
      <c r="AS27" s="1"/>
    </row>
    <row r="28" spans="1:45" ht="13.5" thickBot="1">
      <c r="A28" s="9">
        <v>13</v>
      </c>
      <c r="B28" s="4" t="s">
        <v>17</v>
      </c>
      <c r="C28" s="1"/>
      <c r="D28" s="20">
        <v>0</v>
      </c>
      <c r="E28" s="21">
        <v>0</v>
      </c>
      <c r="F28" s="4"/>
      <c r="G28" s="20">
        <v>0</v>
      </c>
      <c r="H28" s="21">
        <v>1</v>
      </c>
      <c r="I28" s="4"/>
      <c r="J28" s="20">
        <v>0</v>
      </c>
      <c r="K28" s="21">
        <v>0</v>
      </c>
      <c r="L28" s="4"/>
      <c r="M28" s="20">
        <v>0</v>
      </c>
      <c r="N28" s="21">
        <v>0</v>
      </c>
      <c r="O28" s="4"/>
      <c r="P28" s="20">
        <v>0</v>
      </c>
      <c r="Q28" s="21">
        <v>0</v>
      </c>
      <c r="R28" s="4"/>
      <c r="S28" s="20">
        <v>0</v>
      </c>
      <c r="T28" s="21">
        <v>0</v>
      </c>
      <c r="U28" s="4"/>
      <c r="V28" s="20">
        <v>0</v>
      </c>
      <c r="W28" s="21">
        <v>0</v>
      </c>
      <c r="X28" s="4"/>
      <c r="Y28" s="20"/>
      <c r="Z28" s="21"/>
      <c r="AA28" s="4"/>
      <c r="AB28" s="20"/>
      <c r="AC28" s="21"/>
      <c r="AD28" s="4"/>
      <c r="AE28" s="20"/>
      <c r="AF28" s="21"/>
      <c r="AG28" s="4"/>
      <c r="AH28" s="20"/>
      <c r="AI28" s="21"/>
      <c r="AJ28" s="4"/>
      <c r="AK28" s="20"/>
      <c r="AL28" s="21"/>
      <c r="AM28" s="4"/>
      <c r="AN28" s="10">
        <f>D28+G28+J28+M28+P28+S28+V28+Y28+AB28+AE28+AH28+AK28</f>
        <v>0</v>
      </c>
      <c r="AO28" s="10">
        <f>E28+H28+K28+N28+Q28+T28+W28+Z28+AC28+AF28+AI28+AL28</f>
        <v>1</v>
      </c>
      <c r="AP28" s="16">
        <f>AN28/$AN$40</f>
        <v>0</v>
      </c>
      <c r="AQ28" s="4" t="s">
        <v>17</v>
      </c>
      <c r="AR28" s="1"/>
      <c r="AS28" s="1"/>
    </row>
    <row r="29" spans="1:45" ht="13.5" thickBot="1">
      <c r="A29" s="9">
        <v>14</v>
      </c>
      <c r="B29" s="4" t="s">
        <v>18</v>
      </c>
      <c r="C29" s="1"/>
      <c r="D29" s="20">
        <v>0</v>
      </c>
      <c r="E29" s="21">
        <v>3</v>
      </c>
      <c r="F29" s="4"/>
      <c r="G29" s="20">
        <v>0</v>
      </c>
      <c r="H29" s="21">
        <v>0</v>
      </c>
      <c r="I29" s="4"/>
      <c r="J29" s="20">
        <v>0</v>
      </c>
      <c r="K29" s="21">
        <v>1</v>
      </c>
      <c r="L29" s="4"/>
      <c r="M29" s="20">
        <v>0</v>
      </c>
      <c r="N29" s="21">
        <v>2</v>
      </c>
      <c r="O29" s="4"/>
      <c r="P29" s="20">
        <v>0</v>
      </c>
      <c r="Q29" s="21">
        <v>3</v>
      </c>
      <c r="R29" s="4"/>
      <c r="S29" s="20">
        <v>0</v>
      </c>
      <c r="T29" s="21">
        <v>0</v>
      </c>
      <c r="U29" s="4"/>
      <c r="V29" s="20">
        <v>0</v>
      </c>
      <c r="W29" s="21">
        <v>0</v>
      </c>
      <c r="X29" s="4"/>
      <c r="Y29" s="20"/>
      <c r="Z29" s="21"/>
      <c r="AA29" s="4"/>
      <c r="AB29" s="20"/>
      <c r="AC29" s="21"/>
      <c r="AD29" s="4"/>
      <c r="AE29" s="20"/>
      <c r="AF29" s="21"/>
      <c r="AG29" s="4"/>
      <c r="AH29" s="20"/>
      <c r="AI29" s="21"/>
      <c r="AJ29" s="4"/>
      <c r="AK29" s="20"/>
      <c r="AL29" s="21"/>
      <c r="AM29" s="4"/>
      <c r="AN29" s="10">
        <f>D29+G29+J29+M29+P29+S29+V29+Y29+AB29+AE29+AH29+AK29</f>
        <v>0</v>
      </c>
      <c r="AO29" s="10">
        <f>E29+H29+K29+N29+Q29+T29+W29+Z29+AC29+AF29+AI29+AL29</f>
        <v>9</v>
      </c>
      <c r="AP29" s="16">
        <f>AN29/$AN$40</f>
        <v>0</v>
      </c>
      <c r="AQ29" s="4" t="s">
        <v>18</v>
      </c>
      <c r="AR29" s="1"/>
      <c r="AS29" s="1"/>
    </row>
    <row r="30" spans="1:45" ht="13.5" thickBot="1">
      <c r="A30" s="9">
        <v>17</v>
      </c>
      <c r="B30" s="4" t="s">
        <v>21</v>
      </c>
      <c r="C30" s="1"/>
      <c r="D30" s="20">
        <v>0</v>
      </c>
      <c r="E30" s="21">
        <v>9</v>
      </c>
      <c r="F30" s="4"/>
      <c r="G30" s="20">
        <v>0</v>
      </c>
      <c r="H30" s="21">
        <v>2</v>
      </c>
      <c r="I30" s="4"/>
      <c r="J30" s="20">
        <v>0</v>
      </c>
      <c r="K30" s="21">
        <v>8</v>
      </c>
      <c r="L30" s="4"/>
      <c r="M30" s="20">
        <v>0</v>
      </c>
      <c r="N30" s="21">
        <v>5</v>
      </c>
      <c r="O30" s="4"/>
      <c r="P30" s="20">
        <v>0</v>
      </c>
      <c r="Q30" s="21">
        <v>3</v>
      </c>
      <c r="R30" s="4"/>
      <c r="S30" s="20">
        <v>0</v>
      </c>
      <c r="T30" s="21">
        <v>7</v>
      </c>
      <c r="U30" s="4"/>
      <c r="V30" s="20">
        <v>0</v>
      </c>
      <c r="W30" s="21">
        <v>1</v>
      </c>
      <c r="X30" s="4"/>
      <c r="Y30" s="20"/>
      <c r="Z30" s="21"/>
      <c r="AA30" s="4"/>
      <c r="AB30" s="20"/>
      <c r="AC30" s="21"/>
      <c r="AD30" s="4"/>
      <c r="AE30" s="20"/>
      <c r="AF30" s="21"/>
      <c r="AG30" s="4"/>
      <c r="AH30" s="20"/>
      <c r="AI30" s="21"/>
      <c r="AJ30" s="4"/>
      <c r="AK30" s="20"/>
      <c r="AL30" s="21"/>
      <c r="AM30" s="4"/>
      <c r="AN30" s="10">
        <f>D30+G30+J30+M30+P30+S30+V30+Y30+AB30+AE30+AH30+AK30</f>
        <v>0</v>
      </c>
      <c r="AO30" s="10">
        <f>E30+H30+K30+N30+Q30+T30+W30+Z30+AC30+AF30+AI30+AL30</f>
        <v>35</v>
      </c>
      <c r="AP30" s="16">
        <f>AN30/$AN$40</f>
        <v>0</v>
      </c>
      <c r="AQ30" s="4" t="s">
        <v>21</v>
      </c>
      <c r="AR30" s="1"/>
      <c r="AS30" s="1"/>
    </row>
    <row r="31" spans="1:45" ht="13.5" thickBot="1">
      <c r="A31" s="9">
        <v>18</v>
      </c>
      <c r="B31" s="4" t="s">
        <v>22</v>
      </c>
      <c r="C31" s="1"/>
      <c r="D31" s="20">
        <v>0</v>
      </c>
      <c r="E31" s="21">
        <v>0</v>
      </c>
      <c r="F31" s="4"/>
      <c r="G31" s="20">
        <v>0</v>
      </c>
      <c r="H31" s="21">
        <v>0</v>
      </c>
      <c r="I31" s="4"/>
      <c r="J31" s="20">
        <v>0</v>
      </c>
      <c r="K31" s="21">
        <v>1</v>
      </c>
      <c r="L31" s="4"/>
      <c r="M31" s="20">
        <v>0</v>
      </c>
      <c r="N31" s="21">
        <v>0</v>
      </c>
      <c r="O31" s="4"/>
      <c r="P31" s="20">
        <v>0</v>
      </c>
      <c r="Q31" s="21">
        <v>0</v>
      </c>
      <c r="R31" s="4"/>
      <c r="S31" s="20">
        <v>0</v>
      </c>
      <c r="T31" s="21">
        <v>0</v>
      </c>
      <c r="U31" s="4"/>
      <c r="V31" s="20">
        <v>0</v>
      </c>
      <c r="W31" s="21">
        <v>0</v>
      </c>
      <c r="X31" s="4"/>
      <c r="Y31" s="20"/>
      <c r="Z31" s="21"/>
      <c r="AA31" s="4"/>
      <c r="AB31" s="20"/>
      <c r="AC31" s="21"/>
      <c r="AD31" s="4"/>
      <c r="AE31" s="20"/>
      <c r="AF31" s="21"/>
      <c r="AG31" s="4"/>
      <c r="AH31" s="20"/>
      <c r="AI31" s="21"/>
      <c r="AJ31" s="4"/>
      <c r="AK31" s="20"/>
      <c r="AL31" s="21"/>
      <c r="AM31" s="4"/>
      <c r="AN31" s="10">
        <f>D31+G31+J31+M31+P31+S31+V31+Y31+AB31+AE31+AH31+AK31</f>
        <v>0</v>
      </c>
      <c r="AO31" s="10">
        <f>E31+H31+K31+N31+Q31+T31+W31+Z31+AC31+AF31+AI31+AL31</f>
        <v>1</v>
      </c>
      <c r="AP31" s="16">
        <f>AN31/$AN$40</f>
        <v>0</v>
      </c>
      <c r="AQ31" s="4" t="s">
        <v>22</v>
      </c>
      <c r="AR31" s="1"/>
      <c r="AS31" s="1"/>
    </row>
    <row r="32" spans="1:45" ht="13.5" thickBot="1">
      <c r="A32" s="9">
        <v>19</v>
      </c>
      <c r="B32" s="4" t="s">
        <v>23</v>
      </c>
      <c r="C32" s="1"/>
      <c r="D32" s="20">
        <v>0</v>
      </c>
      <c r="E32" s="21">
        <v>1</v>
      </c>
      <c r="F32" s="4"/>
      <c r="G32" s="20">
        <v>0</v>
      </c>
      <c r="H32" s="21">
        <v>1</v>
      </c>
      <c r="I32" s="4"/>
      <c r="J32" s="20">
        <v>0</v>
      </c>
      <c r="K32" s="21">
        <v>1</v>
      </c>
      <c r="L32" s="4"/>
      <c r="M32" s="20">
        <v>0</v>
      </c>
      <c r="N32" s="21">
        <v>2</v>
      </c>
      <c r="O32" s="4"/>
      <c r="P32" s="20">
        <v>0</v>
      </c>
      <c r="Q32" s="21">
        <v>1</v>
      </c>
      <c r="R32" s="4"/>
      <c r="S32" s="20">
        <v>0</v>
      </c>
      <c r="T32" s="21">
        <v>1</v>
      </c>
      <c r="U32" s="4"/>
      <c r="V32" s="20">
        <v>0</v>
      </c>
      <c r="W32" s="21">
        <v>0</v>
      </c>
      <c r="X32" s="4"/>
      <c r="Y32" s="20"/>
      <c r="Z32" s="21"/>
      <c r="AA32" s="4"/>
      <c r="AB32" s="20"/>
      <c r="AC32" s="21"/>
      <c r="AD32" s="4"/>
      <c r="AE32" s="20"/>
      <c r="AF32" s="21"/>
      <c r="AG32" s="4"/>
      <c r="AH32" s="20"/>
      <c r="AI32" s="21"/>
      <c r="AJ32" s="4"/>
      <c r="AK32" s="20"/>
      <c r="AL32" s="21"/>
      <c r="AM32" s="4"/>
      <c r="AN32" s="10">
        <f>D32+G32+J32+M32+P32+S32+V32+Y32+AB32+AE32+AH32+AK32</f>
        <v>0</v>
      </c>
      <c r="AO32" s="10">
        <f>E32+H32+K32+N32+Q32+T32+W32+Z32+AC32+AF32+AI32+AL32</f>
        <v>7</v>
      </c>
      <c r="AP32" s="16">
        <f>AN32/$AN$40</f>
        <v>0</v>
      </c>
      <c r="AQ32" s="4" t="s">
        <v>23</v>
      </c>
      <c r="AR32" s="1"/>
      <c r="AS32" s="1"/>
    </row>
    <row r="33" spans="1:45" ht="13.5" thickBot="1">
      <c r="A33" s="9">
        <v>21</v>
      </c>
      <c r="B33" s="4" t="s">
        <v>25</v>
      </c>
      <c r="C33" s="1"/>
      <c r="D33" s="20">
        <v>0</v>
      </c>
      <c r="E33" s="21">
        <v>18</v>
      </c>
      <c r="F33" s="4"/>
      <c r="G33" s="20">
        <v>0</v>
      </c>
      <c r="H33" s="21">
        <v>35</v>
      </c>
      <c r="I33" s="4"/>
      <c r="J33" s="20">
        <v>0</v>
      </c>
      <c r="K33" s="21">
        <v>21</v>
      </c>
      <c r="L33" s="4"/>
      <c r="M33" s="20">
        <v>0</v>
      </c>
      <c r="N33" s="21">
        <v>25</v>
      </c>
      <c r="O33" s="4"/>
      <c r="P33" s="20">
        <v>0</v>
      </c>
      <c r="Q33" s="21">
        <v>26</v>
      </c>
      <c r="R33" s="4"/>
      <c r="S33" s="20">
        <v>0</v>
      </c>
      <c r="T33" s="21">
        <v>22</v>
      </c>
      <c r="U33" s="4"/>
      <c r="V33" s="20">
        <v>0</v>
      </c>
      <c r="W33" s="21">
        <v>15</v>
      </c>
      <c r="X33" s="4"/>
      <c r="Y33" s="20"/>
      <c r="Z33" s="21"/>
      <c r="AA33" s="4"/>
      <c r="AB33" s="20"/>
      <c r="AC33" s="21"/>
      <c r="AD33" s="4"/>
      <c r="AE33" s="20"/>
      <c r="AF33" s="21"/>
      <c r="AG33" s="4"/>
      <c r="AH33" s="20"/>
      <c r="AI33" s="21"/>
      <c r="AJ33" s="4"/>
      <c r="AK33" s="20"/>
      <c r="AL33" s="21"/>
      <c r="AM33" s="4"/>
      <c r="AN33" s="10">
        <f>D33+G33+J33+M33+P33+S33+V33+Y33+AB33+AE33+AH33+AK33</f>
        <v>0</v>
      </c>
      <c r="AO33" s="10">
        <f>E33+H33+K33+N33+Q33+T33+W33+Z33+AC33+AF33+AI33+AL33</f>
        <v>162</v>
      </c>
      <c r="AP33" s="16">
        <f>AN33/$AN$40</f>
        <v>0</v>
      </c>
      <c r="AQ33" s="4" t="s">
        <v>25</v>
      </c>
      <c r="AR33" s="1"/>
      <c r="AS33" s="1"/>
    </row>
    <row r="34" spans="1:45" ht="13.5" thickBot="1">
      <c r="A34" s="9">
        <v>25</v>
      </c>
      <c r="B34" s="4" t="s">
        <v>27</v>
      </c>
      <c r="C34" s="1"/>
      <c r="D34" s="20">
        <v>0</v>
      </c>
      <c r="E34" s="21">
        <v>4</v>
      </c>
      <c r="F34" s="4"/>
      <c r="G34" s="20">
        <v>0</v>
      </c>
      <c r="H34" s="21">
        <v>3</v>
      </c>
      <c r="I34" s="4"/>
      <c r="J34" s="20">
        <v>0</v>
      </c>
      <c r="K34" s="21">
        <v>12</v>
      </c>
      <c r="L34" s="4"/>
      <c r="M34" s="20">
        <v>0</v>
      </c>
      <c r="N34" s="21">
        <v>7</v>
      </c>
      <c r="O34" s="4"/>
      <c r="P34" s="20">
        <v>0</v>
      </c>
      <c r="Q34" s="21">
        <v>5</v>
      </c>
      <c r="R34" s="4"/>
      <c r="S34" s="20">
        <v>0</v>
      </c>
      <c r="T34" s="21">
        <v>11</v>
      </c>
      <c r="U34" s="4"/>
      <c r="V34" s="20">
        <v>0</v>
      </c>
      <c r="W34" s="21">
        <v>5</v>
      </c>
      <c r="X34" s="4"/>
      <c r="Y34" s="20"/>
      <c r="Z34" s="21"/>
      <c r="AA34" s="4"/>
      <c r="AB34" s="20"/>
      <c r="AC34" s="21"/>
      <c r="AD34" s="4"/>
      <c r="AE34" s="20"/>
      <c r="AF34" s="21"/>
      <c r="AG34" s="4"/>
      <c r="AH34" s="20"/>
      <c r="AI34" s="21"/>
      <c r="AJ34" s="4"/>
      <c r="AK34" s="20"/>
      <c r="AL34" s="21"/>
      <c r="AM34" s="4"/>
      <c r="AN34" s="10">
        <f>D34+G34+J34+M34+P34+S34+V34+Y34+AB34+AE34+AH34+AK34</f>
        <v>0</v>
      </c>
      <c r="AO34" s="10">
        <f>E34+H34+K34+N34+Q34+T34+W34+Z34+AC34+AF34+AI34+AL34</f>
        <v>47</v>
      </c>
      <c r="AP34" s="16">
        <f>AN34/$AN$40</f>
        <v>0</v>
      </c>
      <c r="AQ34" s="4" t="s">
        <v>27</v>
      </c>
      <c r="AR34" s="1"/>
      <c r="AS34" s="1"/>
    </row>
    <row r="35" spans="1:45" ht="13.5" thickBot="1">
      <c r="A35" s="9">
        <v>26</v>
      </c>
      <c r="B35" s="4" t="s">
        <v>28</v>
      </c>
      <c r="C35" s="1"/>
      <c r="D35" s="20">
        <v>0</v>
      </c>
      <c r="E35" s="21">
        <v>5</v>
      </c>
      <c r="F35" s="4"/>
      <c r="G35" s="20">
        <v>0</v>
      </c>
      <c r="H35" s="21">
        <v>2</v>
      </c>
      <c r="I35" s="4"/>
      <c r="J35" s="20">
        <v>0</v>
      </c>
      <c r="K35" s="21">
        <v>4</v>
      </c>
      <c r="L35" s="4"/>
      <c r="M35" s="20">
        <v>0</v>
      </c>
      <c r="N35" s="21">
        <v>4</v>
      </c>
      <c r="O35" s="4"/>
      <c r="P35" s="20">
        <v>0</v>
      </c>
      <c r="Q35" s="21">
        <v>1</v>
      </c>
      <c r="R35" s="4"/>
      <c r="S35" s="20">
        <v>0</v>
      </c>
      <c r="T35" s="21">
        <v>2</v>
      </c>
      <c r="U35" s="4"/>
      <c r="V35" s="20">
        <v>0</v>
      </c>
      <c r="W35" s="21">
        <v>3</v>
      </c>
      <c r="X35" s="4"/>
      <c r="Y35" s="20"/>
      <c r="Z35" s="21"/>
      <c r="AA35" s="4"/>
      <c r="AB35" s="20"/>
      <c r="AC35" s="21"/>
      <c r="AD35" s="4"/>
      <c r="AE35" s="20"/>
      <c r="AF35" s="21"/>
      <c r="AG35" s="4"/>
      <c r="AH35" s="20"/>
      <c r="AI35" s="21"/>
      <c r="AJ35" s="4"/>
      <c r="AK35" s="20"/>
      <c r="AL35" s="21"/>
      <c r="AM35" s="4"/>
      <c r="AN35" s="10">
        <f>D35+G35+J35+M35+P35+S35+V35+Y35+AB35+AE35+AH35+AK35</f>
        <v>0</v>
      </c>
      <c r="AO35" s="10">
        <f>E35+H35+K35+N35+Q35+T35+W35+Z35+AC35+AF35+AI35+AL35</f>
        <v>21</v>
      </c>
      <c r="AP35" s="16">
        <f>AN35/$AN$40</f>
        <v>0</v>
      </c>
      <c r="AQ35" s="4" t="s">
        <v>28</v>
      </c>
      <c r="AR35" s="1"/>
      <c r="AS35" s="1"/>
    </row>
    <row r="36" spans="1:45" ht="13.5" thickBot="1">
      <c r="A36" s="9">
        <v>22</v>
      </c>
      <c r="B36" s="4" t="s">
        <v>37</v>
      </c>
      <c r="C36" s="1"/>
      <c r="D36" s="20">
        <v>0</v>
      </c>
      <c r="E36" s="21">
        <v>4</v>
      </c>
      <c r="F36" s="4"/>
      <c r="G36" s="20">
        <v>0</v>
      </c>
      <c r="H36" s="21">
        <v>5</v>
      </c>
      <c r="I36" s="4"/>
      <c r="J36" s="20">
        <v>0</v>
      </c>
      <c r="K36" s="21">
        <v>7</v>
      </c>
      <c r="L36" s="4"/>
      <c r="M36" s="20">
        <v>0</v>
      </c>
      <c r="N36" s="21">
        <v>8</v>
      </c>
      <c r="O36" s="4"/>
      <c r="P36" s="20">
        <v>0</v>
      </c>
      <c r="Q36" s="21">
        <v>6</v>
      </c>
      <c r="R36" s="4"/>
      <c r="S36" s="20">
        <v>0</v>
      </c>
      <c r="T36" s="21">
        <v>8</v>
      </c>
      <c r="U36" s="4"/>
      <c r="V36" s="20">
        <v>0</v>
      </c>
      <c r="W36" s="21">
        <v>22</v>
      </c>
      <c r="X36" s="4"/>
      <c r="Y36" s="20"/>
      <c r="Z36" s="21"/>
      <c r="AA36" s="4"/>
      <c r="AB36" s="20"/>
      <c r="AC36" s="21"/>
      <c r="AD36" s="4"/>
      <c r="AE36" s="20"/>
      <c r="AF36" s="21"/>
      <c r="AG36" s="4"/>
      <c r="AH36" s="20"/>
      <c r="AI36" s="21"/>
      <c r="AJ36" s="4"/>
      <c r="AK36" s="20"/>
      <c r="AL36" s="21"/>
      <c r="AM36" s="4"/>
      <c r="AN36" s="10">
        <f>D36+G36+J36+M36+P36+S36+V36+Y36+AB36+AE36+AH36+AK36</f>
        <v>0</v>
      </c>
      <c r="AO36" s="10">
        <f>E36+H36+K36+N36+Q36+T36+W36+Z36+AC36+AF36+AI36+AL36</f>
        <v>60</v>
      </c>
      <c r="AP36" s="16">
        <f>AN36/$AN$40</f>
        <v>0</v>
      </c>
      <c r="AQ36" s="4" t="s">
        <v>37</v>
      </c>
      <c r="AR36" s="1"/>
      <c r="AS36" s="1"/>
    </row>
    <row r="37" spans="1:45" ht="13.5" thickBot="1">
      <c r="A37" s="9">
        <v>27</v>
      </c>
      <c r="B37" s="4" t="s">
        <v>29</v>
      </c>
      <c r="C37" s="1"/>
      <c r="D37" s="20">
        <v>0</v>
      </c>
      <c r="E37" s="21">
        <v>15</v>
      </c>
      <c r="F37" s="4"/>
      <c r="G37" s="20">
        <v>0</v>
      </c>
      <c r="H37" s="21">
        <v>19</v>
      </c>
      <c r="I37" s="4"/>
      <c r="J37" s="20">
        <v>0</v>
      </c>
      <c r="K37" s="21">
        <v>14</v>
      </c>
      <c r="L37" s="4"/>
      <c r="M37" s="20">
        <v>0</v>
      </c>
      <c r="N37" s="21">
        <v>27</v>
      </c>
      <c r="O37" s="4"/>
      <c r="P37" s="20">
        <v>0</v>
      </c>
      <c r="Q37" s="21">
        <v>21</v>
      </c>
      <c r="R37" s="4"/>
      <c r="S37" s="20">
        <v>0</v>
      </c>
      <c r="T37" s="21">
        <v>24</v>
      </c>
      <c r="U37" s="4"/>
      <c r="V37" s="20">
        <v>0</v>
      </c>
      <c r="W37" s="21">
        <v>19</v>
      </c>
      <c r="X37" s="4"/>
      <c r="Y37" s="20"/>
      <c r="Z37" s="21"/>
      <c r="AA37" s="4"/>
      <c r="AB37" s="20"/>
      <c r="AC37" s="21"/>
      <c r="AD37" s="4"/>
      <c r="AE37" s="20"/>
      <c r="AF37" s="21"/>
      <c r="AG37" s="4"/>
      <c r="AH37" s="20"/>
      <c r="AI37" s="21"/>
      <c r="AJ37" s="4"/>
      <c r="AK37" s="20"/>
      <c r="AL37" s="21"/>
      <c r="AM37" s="4"/>
      <c r="AN37" s="10">
        <f>D37+G37+J37+M37+P37+S37+V37+Y37+AB37+AE37+AH37+AK37</f>
        <v>0</v>
      </c>
      <c r="AO37" s="10">
        <f>E37+H37+K37+N37+Q37+T37+W37+Z37+AC37+AF37+AI37+AL37</f>
        <v>139</v>
      </c>
      <c r="AP37" s="16">
        <f>AN37/$AN$40</f>
        <v>0</v>
      </c>
      <c r="AQ37" s="4" t="s">
        <v>29</v>
      </c>
      <c r="AR37" s="1"/>
      <c r="AS37" s="1"/>
    </row>
    <row r="38" spans="1:45" ht="13.5" thickBot="1">
      <c r="A38" s="9">
        <v>28</v>
      </c>
      <c r="B38" s="4" t="s">
        <v>30</v>
      </c>
      <c r="C38" s="1"/>
      <c r="D38" s="22">
        <v>0</v>
      </c>
      <c r="E38" s="23">
        <v>23</v>
      </c>
      <c r="F38" s="4"/>
      <c r="G38" s="22">
        <v>0</v>
      </c>
      <c r="H38" s="23">
        <v>33</v>
      </c>
      <c r="I38" s="4"/>
      <c r="J38" s="22">
        <v>0</v>
      </c>
      <c r="K38" s="23">
        <v>20</v>
      </c>
      <c r="L38" s="4"/>
      <c r="M38" s="22">
        <v>0</v>
      </c>
      <c r="N38" s="23">
        <v>17</v>
      </c>
      <c r="O38" s="4"/>
      <c r="P38" s="22">
        <v>0</v>
      </c>
      <c r="Q38" s="23">
        <v>17</v>
      </c>
      <c r="R38" s="4"/>
      <c r="S38" s="22">
        <v>0</v>
      </c>
      <c r="T38" s="23">
        <v>24</v>
      </c>
      <c r="U38" s="4"/>
      <c r="V38" s="22">
        <v>0</v>
      </c>
      <c r="W38" s="23">
        <v>14</v>
      </c>
      <c r="X38" s="4"/>
      <c r="Y38" s="22"/>
      <c r="Z38" s="23"/>
      <c r="AA38" s="4"/>
      <c r="AB38" s="22"/>
      <c r="AC38" s="23"/>
      <c r="AD38" s="4"/>
      <c r="AE38" s="22"/>
      <c r="AF38" s="23"/>
      <c r="AG38" s="4"/>
      <c r="AH38" s="22"/>
      <c r="AI38" s="23"/>
      <c r="AJ38" s="4"/>
      <c r="AK38" s="22"/>
      <c r="AL38" s="23"/>
      <c r="AM38" s="4"/>
      <c r="AN38" s="11">
        <f>D38+G38+J38+M38+P38+S38+V38+Y38+AB38+AE38+AH38+AK38</f>
        <v>0</v>
      </c>
      <c r="AO38" s="11">
        <f>E38+H38+K38+N38+Q38+T38+W38+Z38+AC38+AF38+AI38+AL38</f>
        <v>148</v>
      </c>
      <c r="AP38" s="16">
        <f>AN38/$AN$40</f>
        <v>0</v>
      </c>
      <c r="AQ38" s="4" t="s">
        <v>30</v>
      </c>
      <c r="AR38" s="1"/>
      <c r="AS38" s="1"/>
    </row>
    <row r="39" spans="1:45" ht="13.5" thickBot="1">
      <c r="A39" s="1"/>
      <c r="B39" s="1"/>
      <c r="C39" s="1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12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12"/>
      <c r="AO39" s="12"/>
      <c r="AP39" s="13"/>
      <c r="AQ39" s="1"/>
      <c r="AR39" s="1"/>
      <c r="AS39" s="1"/>
    </row>
    <row r="40" spans="1:45" ht="13.5" thickBot="1">
      <c r="A40" s="1"/>
      <c r="B40" s="4" t="s">
        <v>33</v>
      </c>
      <c r="C40" s="9"/>
      <c r="D40" s="11">
        <f>SUM(D11:D38)</f>
        <v>80</v>
      </c>
      <c r="E40" s="17">
        <f>SUM(E11:E38)</f>
        <v>434</v>
      </c>
      <c r="F40" s="9"/>
      <c r="G40" s="11">
        <f>SUM(G11:G38)</f>
        <v>80</v>
      </c>
      <c r="H40" s="17">
        <f>SUM(H11:H38)</f>
        <v>250</v>
      </c>
      <c r="I40" s="9"/>
      <c r="J40" s="11">
        <f>SUM(J11:J38)</f>
        <v>72</v>
      </c>
      <c r="K40" s="11">
        <f>SUM(K11:K38)</f>
        <v>254</v>
      </c>
      <c r="L40" s="9"/>
      <c r="M40" s="11">
        <f>SUM(M11:M38)</f>
        <v>70</v>
      </c>
      <c r="N40" s="11">
        <f>SUM(N11:N38)</f>
        <v>255</v>
      </c>
      <c r="O40" s="9"/>
      <c r="P40" s="11">
        <f>SUM(P11:P38)</f>
        <v>67</v>
      </c>
      <c r="Q40" s="11">
        <f>SUM(Q11:Q38)</f>
        <v>246</v>
      </c>
      <c r="R40" s="9"/>
      <c r="S40" s="11">
        <f>SUM(S11:S38)</f>
        <v>83</v>
      </c>
      <c r="T40" s="11">
        <f>SUM(T11:T38)</f>
        <v>287</v>
      </c>
      <c r="U40" s="9"/>
      <c r="V40" s="11">
        <f>SUM(V11:V38)</f>
        <v>64</v>
      </c>
      <c r="W40" s="11">
        <f>SUM(W11:W38)</f>
        <v>219</v>
      </c>
      <c r="X40" s="9"/>
      <c r="Y40" s="11">
        <f>SUM(Y11:Y38)</f>
        <v>0</v>
      </c>
      <c r="Z40" s="11">
        <f>SUM(Z11:Z38)</f>
        <v>0</v>
      </c>
      <c r="AA40" s="9"/>
      <c r="AB40" s="11">
        <f>SUM(AB11:AB38)</f>
        <v>0</v>
      </c>
      <c r="AC40" s="11">
        <f>SUM(AC11:AC38)</f>
        <v>0</v>
      </c>
      <c r="AD40" s="9"/>
      <c r="AE40" s="11">
        <f>SUM(AE11:AE38)</f>
        <v>0</v>
      </c>
      <c r="AF40" s="11">
        <f>SUM(AF11:AF38)</f>
        <v>0</v>
      </c>
      <c r="AG40" s="9"/>
      <c r="AH40" s="11">
        <f>SUM(AH11:AH38)</f>
        <v>0</v>
      </c>
      <c r="AI40" s="11">
        <f>SUM(AI11:AI38)</f>
        <v>0</v>
      </c>
      <c r="AJ40" s="9"/>
      <c r="AK40" s="11">
        <f>SUM(AK11:AK38)</f>
        <v>0</v>
      </c>
      <c r="AL40" s="11">
        <f>SUM(AL11:AL38)</f>
        <v>0</v>
      </c>
      <c r="AM40" s="4"/>
      <c r="AN40" s="11">
        <f>D40+G40+J40+M40+P40+S40+V40+Y40+AB40+AE40+AH40+AK40</f>
        <v>516</v>
      </c>
      <c r="AO40" s="11">
        <f>E40+H40+K40+N40+Q40+T40+W40+Z40+AC40+AF40+AI40+AL40</f>
        <v>1945</v>
      </c>
      <c r="AP40" s="13"/>
      <c r="AQ40" s="1"/>
      <c r="AR40" s="1"/>
      <c r="AS40" s="1"/>
    </row>
    <row r="41" spans="1:45" ht="13.5" thickBot="1">
      <c r="A41" s="1"/>
      <c r="B41" s="1"/>
      <c r="C41" s="1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13"/>
      <c r="AO41" s="12"/>
      <c r="AP41" s="13"/>
      <c r="AQ41" s="1"/>
      <c r="AR41" s="1"/>
      <c r="AS41" s="1"/>
    </row>
    <row r="42" spans="1:45" ht="13.5" thickBot="1">
      <c r="A42" s="14" t="s">
        <v>34</v>
      </c>
      <c r="B42" s="1"/>
      <c r="C42" s="1"/>
      <c r="D42" s="32">
        <v>417372</v>
      </c>
      <c r="E42" s="33"/>
      <c r="F42" s="4"/>
      <c r="G42" s="32">
        <v>356359</v>
      </c>
      <c r="H42" s="33"/>
      <c r="I42" s="4"/>
      <c r="J42" s="32">
        <v>353238</v>
      </c>
      <c r="K42" s="33"/>
      <c r="L42" s="25"/>
      <c r="M42" s="32">
        <v>404090</v>
      </c>
      <c r="N42" s="33"/>
      <c r="O42" s="25"/>
      <c r="P42" s="32">
        <v>414268</v>
      </c>
      <c r="Q42" s="33"/>
      <c r="R42" s="25"/>
      <c r="S42" s="32">
        <v>359128</v>
      </c>
      <c r="T42" s="33"/>
      <c r="U42" s="25"/>
      <c r="V42" s="32">
        <v>408522</v>
      </c>
      <c r="W42" s="33"/>
      <c r="X42" s="25"/>
      <c r="Y42" s="32"/>
      <c r="Z42" s="33"/>
      <c r="AA42" s="25"/>
      <c r="AB42" s="32"/>
      <c r="AC42" s="33"/>
      <c r="AD42" s="25"/>
      <c r="AE42" s="32"/>
      <c r="AF42" s="33"/>
      <c r="AG42" s="25"/>
      <c r="AH42" s="32"/>
      <c r="AI42" s="33"/>
      <c r="AJ42" s="25"/>
      <c r="AK42" s="32"/>
      <c r="AL42" s="33"/>
      <c r="AM42" s="4"/>
      <c r="AN42" s="30">
        <f>D42+G42+J42+M42+P42+S42+V42+Y42+AB42+AE42+AH42+AK42</f>
        <v>2712977</v>
      </c>
      <c r="AO42" s="31"/>
      <c r="AP42" s="13"/>
      <c r="AQ42" s="14" t="s">
        <v>34</v>
      </c>
      <c r="AR42" s="1"/>
      <c r="AS42" s="1"/>
    </row>
    <row r="43" spans="1:45" ht="13.5" thickBot="1">
      <c r="A43" s="4" t="s">
        <v>40</v>
      </c>
      <c r="B43" s="1"/>
      <c r="C43" s="1"/>
      <c r="D43" s="34">
        <f>D40+E40</f>
        <v>514</v>
      </c>
      <c r="E43" s="35"/>
      <c r="F43" s="4"/>
      <c r="G43" s="34">
        <f>G40+H40</f>
        <v>330</v>
      </c>
      <c r="H43" s="35"/>
      <c r="I43" s="4"/>
      <c r="J43" s="34">
        <f>J40+K40</f>
        <v>326</v>
      </c>
      <c r="K43" s="35"/>
      <c r="L43" s="4"/>
      <c r="M43" s="34">
        <f>M40+N40</f>
        <v>325</v>
      </c>
      <c r="N43" s="35"/>
      <c r="O43" s="4"/>
      <c r="P43" s="34">
        <f>P40+Q40</f>
        <v>313</v>
      </c>
      <c r="Q43" s="35"/>
      <c r="R43" s="4"/>
      <c r="S43" s="34">
        <f>S40+T40</f>
        <v>370</v>
      </c>
      <c r="T43" s="35"/>
      <c r="U43" s="4"/>
      <c r="V43" s="34">
        <f>V40+W40</f>
        <v>283</v>
      </c>
      <c r="W43" s="35"/>
      <c r="X43" s="4"/>
      <c r="Y43" s="28">
        <f>Y40+Z40</f>
        <v>0</v>
      </c>
      <c r="Z43" s="29"/>
      <c r="AA43" s="4"/>
      <c r="AB43" s="28">
        <f>AB40+AC40</f>
        <v>0</v>
      </c>
      <c r="AC43" s="29"/>
      <c r="AD43" s="4"/>
      <c r="AE43" s="34">
        <f>AE40+AF40</f>
        <v>0</v>
      </c>
      <c r="AF43" s="35"/>
      <c r="AG43" s="4"/>
      <c r="AH43" s="34">
        <f>AH40+AI40</f>
        <v>0</v>
      </c>
      <c r="AI43" s="35"/>
      <c r="AJ43" s="4"/>
      <c r="AK43" s="34">
        <f>AK40+AL40</f>
        <v>0</v>
      </c>
      <c r="AL43" s="35"/>
      <c r="AM43" s="4"/>
      <c r="AN43" s="30">
        <f>D43+G43+J43+M43+P43+S43+V43+Y43+AB43+AE43+AH43+AK43</f>
        <v>2461</v>
      </c>
      <c r="AO43" s="31"/>
      <c r="AP43" s="13"/>
      <c r="AQ43" s="4" t="s">
        <v>40</v>
      </c>
      <c r="AR43" s="1"/>
      <c r="AS43" s="1"/>
    </row>
    <row r="44" spans="1:45" ht="13.5" thickBot="1">
      <c r="A44" s="4" t="s">
        <v>44</v>
      </c>
      <c r="B44" s="1"/>
      <c r="C44" s="1"/>
      <c r="D44" s="28">
        <v>146</v>
      </c>
      <c r="E44" s="29"/>
      <c r="F44" s="4"/>
      <c r="G44" s="28">
        <v>125</v>
      </c>
      <c r="H44" s="29"/>
      <c r="I44" s="4"/>
      <c r="J44" s="28">
        <v>144</v>
      </c>
      <c r="K44" s="29"/>
      <c r="L44" s="4"/>
      <c r="M44" s="28">
        <v>131</v>
      </c>
      <c r="N44" s="29"/>
      <c r="O44" s="4"/>
      <c r="P44" s="28">
        <v>130</v>
      </c>
      <c r="Q44" s="29"/>
      <c r="R44" s="4"/>
      <c r="S44" s="28">
        <v>165</v>
      </c>
      <c r="T44" s="29"/>
      <c r="U44" s="4"/>
      <c r="V44" s="28">
        <v>142</v>
      </c>
      <c r="W44" s="29"/>
      <c r="X44" s="4"/>
      <c r="Y44" s="28"/>
      <c r="Z44" s="29"/>
      <c r="AA44" s="4"/>
      <c r="AB44" s="28"/>
      <c r="AC44" s="29"/>
      <c r="AD44" s="4"/>
      <c r="AE44" s="28"/>
      <c r="AF44" s="29"/>
      <c r="AG44" s="4"/>
      <c r="AH44" s="28"/>
      <c r="AI44" s="29"/>
      <c r="AJ44" s="4"/>
      <c r="AK44" s="28"/>
      <c r="AL44" s="29"/>
      <c r="AM44" s="4"/>
      <c r="AN44" s="30">
        <f>D44+G44+J44+M44+P44+S44+V44+Y44+AB44+AE44+AH44+AK44</f>
        <v>983</v>
      </c>
      <c r="AO44" s="31"/>
      <c r="AP44" s="13"/>
      <c r="AQ44" s="4" t="s">
        <v>44</v>
      </c>
      <c r="AR44" s="1"/>
      <c r="AS44" s="1"/>
    </row>
    <row r="45" spans="1:45" ht="13.5" thickBot="1">
      <c r="A45" s="4" t="s">
        <v>39</v>
      </c>
      <c r="B45" s="4"/>
      <c r="C45" s="1"/>
      <c r="D45" s="28">
        <f>E40</f>
        <v>434</v>
      </c>
      <c r="E45" s="29"/>
      <c r="F45" s="4"/>
      <c r="G45" s="28">
        <f>H40</f>
        <v>250</v>
      </c>
      <c r="H45" s="29"/>
      <c r="I45" s="4"/>
      <c r="J45" s="28">
        <f>K40</f>
        <v>254</v>
      </c>
      <c r="K45" s="29"/>
      <c r="L45" s="4"/>
      <c r="M45" s="28">
        <f>N40</f>
        <v>255</v>
      </c>
      <c r="N45" s="29"/>
      <c r="O45" s="4"/>
      <c r="P45" s="28">
        <f>Q40</f>
        <v>246</v>
      </c>
      <c r="Q45" s="29"/>
      <c r="R45" s="4"/>
      <c r="S45" s="28">
        <f>T40</f>
        <v>287</v>
      </c>
      <c r="T45" s="29"/>
      <c r="U45" s="4"/>
      <c r="V45" s="28">
        <f>W40</f>
        <v>219</v>
      </c>
      <c r="W45" s="29"/>
      <c r="X45" s="4"/>
      <c r="Y45" s="28">
        <f>Z40</f>
        <v>0</v>
      </c>
      <c r="Z45" s="29"/>
      <c r="AA45" s="4"/>
      <c r="AB45" s="28">
        <f>AC40</f>
        <v>0</v>
      </c>
      <c r="AC45" s="29"/>
      <c r="AD45" s="4"/>
      <c r="AE45" s="28">
        <f>AF40</f>
        <v>0</v>
      </c>
      <c r="AF45" s="29"/>
      <c r="AG45" s="4"/>
      <c r="AH45" s="28">
        <f>AI40</f>
        <v>0</v>
      </c>
      <c r="AI45" s="29"/>
      <c r="AJ45" s="4"/>
      <c r="AK45" s="28">
        <f>AL40</f>
        <v>0</v>
      </c>
      <c r="AL45" s="29"/>
      <c r="AM45" s="4"/>
      <c r="AN45" s="30">
        <f>D45+G45+J45+M45+P45+S45+V45+Y45+AB45+AE45+AH45+AK45</f>
        <v>1945</v>
      </c>
      <c r="AO45" s="31"/>
      <c r="AP45" s="13"/>
      <c r="AQ45" s="4" t="s">
        <v>39</v>
      </c>
      <c r="AR45" s="1"/>
      <c r="AS45" s="1"/>
    </row>
    <row r="46" spans="1:45" ht="13.5" thickBot="1">
      <c r="A46" s="4" t="s">
        <v>35</v>
      </c>
      <c r="B46" s="4"/>
      <c r="C46" s="1"/>
      <c r="D46" s="28">
        <f>D40</f>
        <v>80</v>
      </c>
      <c r="E46" s="29"/>
      <c r="F46" s="4"/>
      <c r="G46" s="28">
        <f>G40</f>
        <v>80</v>
      </c>
      <c r="H46" s="29"/>
      <c r="I46" s="4"/>
      <c r="J46" s="28">
        <f>J40</f>
        <v>72</v>
      </c>
      <c r="K46" s="29"/>
      <c r="L46" s="4"/>
      <c r="M46" s="28">
        <f>M40</f>
        <v>70</v>
      </c>
      <c r="N46" s="29"/>
      <c r="O46" s="4"/>
      <c r="P46" s="28">
        <f>P40</f>
        <v>67</v>
      </c>
      <c r="Q46" s="29"/>
      <c r="R46" s="4"/>
      <c r="S46" s="28">
        <f>S40</f>
        <v>83</v>
      </c>
      <c r="T46" s="29"/>
      <c r="U46" s="4"/>
      <c r="V46" s="28">
        <f>V40</f>
        <v>64</v>
      </c>
      <c r="W46" s="29"/>
      <c r="X46" s="4"/>
      <c r="Y46" s="28">
        <f>Y40</f>
        <v>0</v>
      </c>
      <c r="Z46" s="29"/>
      <c r="AA46" s="4"/>
      <c r="AB46" s="28">
        <f>AB40</f>
        <v>0</v>
      </c>
      <c r="AC46" s="29"/>
      <c r="AD46" s="4"/>
      <c r="AE46" s="28">
        <f>AE40</f>
        <v>0</v>
      </c>
      <c r="AF46" s="29"/>
      <c r="AG46" s="4"/>
      <c r="AH46" s="28">
        <f>AH40</f>
        <v>0</v>
      </c>
      <c r="AI46" s="29"/>
      <c r="AJ46" s="4"/>
      <c r="AK46" s="28">
        <f>AK40</f>
        <v>0</v>
      </c>
      <c r="AL46" s="29"/>
      <c r="AM46" s="4"/>
      <c r="AN46" s="30">
        <f>D46+G46+J46+M46+P46+S46+V46+Y46+AB46+AE46+AH46+AK46</f>
        <v>516</v>
      </c>
      <c r="AO46" s="31"/>
      <c r="AP46" s="13"/>
      <c r="AQ46" s="4" t="s">
        <v>35</v>
      </c>
      <c r="AR46" s="1"/>
      <c r="AS46" s="1"/>
    </row>
    <row r="47" spans="1:45" ht="13.5" thickBot="1">
      <c r="A47" s="1"/>
      <c r="B47" s="1"/>
      <c r="C47" s="1"/>
      <c r="D47" s="4"/>
      <c r="E47" s="26"/>
      <c r="F47" s="4"/>
      <c r="G47" s="4"/>
      <c r="H47" s="26"/>
      <c r="I47" s="4"/>
      <c r="J47" s="4"/>
      <c r="K47" s="26"/>
      <c r="L47" s="4"/>
      <c r="M47" s="4"/>
      <c r="N47" s="26"/>
      <c r="O47" s="4"/>
      <c r="P47" s="4"/>
      <c r="Q47" s="26"/>
      <c r="R47" s="4"/>
      <c r="S47" s="4"/>
      <c r="T47" s="26"/>
      <c r="U47" s="4"/>
      <c r="V47" s="4"/>
      <c r="W47" s="26"/>
      <c r="X47" s="4"/>
      <c r="Y47" s="4"/>
      <c r="Z47" s="26"/>
      <c r="AA47" s="4"/>
      <c r="AB47" s="4"/>
      <c r="AC47" s="26"/>
      <c r="AD47" s="4"/>
      <c r="AE47" s="4"/>
      <c r="AF47" s="26"/>
      <c r="AG47" s="4"/>
      <c r="AH47" s="4"/>
      <c r="AI47" s="26"/>
      <c r="AJ47" s="4"/>
      <c r="AK47" s="4"/>
      <c r="AL47" s="26"/>
      <c r="AM47" s="4"/>
      <c r="AN47" s="4"/>
      <c r="AO47" s="9"/>
      <c r="AP47" s="4"/>
      <c r="AQ47" s="1"/>
      <c r="AR47" s="1"/>
      <c r="AS47" s="1"/>
    </row>
    <row r="48" spans="1:45" ht="13.5" thickBot="1">
      <c r="A48" s="4" t="s">
        <v>38</v>
      </c>
      <c r="B48" s="4"/>
      <c r="C48" s="1"/>
      <c r="D48" s="32">
        <f>D42/D46</f>
        <v>5217.15</v>
      </c>
      <c r="E48" s="33"/>
      <c r="F48" s="4"/>
      <c r="G48" s="32">
        <f>G42/G46</f>
        <v>4454.4875</v>
      </c>
      <c r="H48" s="33"/>
      <c r="I48" s="4"/>
      <c r="J48" s="32">
        <f>J42/J46</f>
        <v>4906.083333333333</v>
      </c>
      <c r="K48" s="33"/>
      <c r="L48" s="4"/>
      <c r="M48" s="32">
        <f>M42/M46</f>
        <v>5772.714285714285</v>
      </c>
      <c r="N48" s="33"/>
      <c r="O48" s="4"/>
      <c r="P48" s="32">
        <f>P42/P46</f>
        <v>6183.104477611941</v>
      </c>
      <c r="Q48" s="33"/>
      <c r="R48" s="4"/>
      <c r="S48" s="32">
        <f>S42/S46</f>
        <v>4326.843373493976</v>
      </c>
      <c r="T48" s="33"/>
      <c r="U48" s="4"/>
      <c r="V48" s="32">
        <f>V42/V46</f>
        <v>6383.15625</v>
      </c>
      <c r="W48" s="33"/>
      <c r="X48" s="4"/>
      <c r="Y48" s="32" t="e">
        <f>Y42/Y46</f>
        <v>#DIV/0!</v>
      </c>
      <c r="Z48" s="33"/>
      <c r="AA48" s="4"/>
      <c r="AB48" s="32" t="e">
        <f>AB42/AB46</f>
        <v>#DIV/0!</v>
      </c>
      <c r="AC48" s="33"/>
      <c r="AD48" s="4"/>
      <c r="AE48" s="32" t="e">
        <f>AE42/AE46</f>
        <v>#DIV/0!</v>
      </c>
      <c r="AF48" s="33"/>
      <c r="AG48" s="4"/>
      <c r="AH48" s="32" t="e">
        <f>AH42/AH46</f>
        <v>#DIV/0!</v>
      </c>
      <c r="AI48" s="33"/>
      <c r="AJ48" s="4"/>
      <c r="AK48" s="32" t="e">
        <f>AK42/AK46</f>
        <v>#DIV/0!</v>
      </c>
      <c r="AL48" s="33"/>
      <c r="AM48" s="4"/>
      <c r="AN48" s="32">
        <f>AN42/AN46</f>
        <v>5257.707364341085</v>
      </c>
      <c r="AO48" s="33"/>
      <c r="AP48" s="4"/>
      <c r="AQ48" s="4" t="s">
        <v>36</v>
      </c>
      <c r="AR48" s="1"/>
      <c r="AS48" s="1"/>
    </row>
    <row r="49" spans="4:42" ht="12.75"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</row>
    <row r="50" ht="12.75">
      <c r="AK50" s="13"/>
    </row>
  </sheetData>
  <sheetProtection/>
  <mergeCells count="95">
    <mergeCell ref="Y44:Z44"/>
    <mergeCell ref="AB44:AC44"/>
    <mergeCell ref="AE44:AF44"/>
    <mergeCell ref="AH44:AI44"/>
    <mergeCell ref="AK44:AL44"/>
    <mergeCell ref="AN44:AO44"/>
    <mergeCell ref="D44:E44"/>
    <mergeCell ref="G44:H44"/>
    <mergeCell ref="J44:K44"/>
    <mergeCell ref="M44:N44"/>
    <mergeCell ref="P44:Q44"/>
    <mergeCell ref="S44:T44"/>
    <mergeCell ref="A1:AR1"/>
    <mergeCell ref="A3:AR3"/>
    <mergeCell ref="A5:AR5"/>
    <mergeCell ref="D7:E7"/>
    <mergeCell ref="G7:H7"/>
    <mergeCell ref="J7:K7"/>
    <mergeCell ref="AK7:AL7"/>
    <mergeCell ref="AN7:AP7"/>
    <mergeCell ref="AE7:AF7"/>
    <mergeCell ref="AH7:AI7"/>
    <mergeCell ref="Y7:Z7"/>
    <mergeCell ref="AB7:AC7"/>
    <mergeCell ref="M7:N7"/>
    <mergeCell ref="P7:Q7"/>
    <mergeCell ref="S7:T7"/>
    <mergeCell ref="V7:W7"/>
    <mergeCell ref="AH45:AI45"/>
    <mergeCell ref="AQ9:AR9"/>
    <mergeCell ref="AK45:AL45"/>
    <mergeCell ref="AB42:AC42"/>
    <mergeCell ref="AE42:AF42"/>
    <mergeCell ref="AB43:AC43"/>
    <mergeCell ref="AE43:AF43"/>
    <mergeCell ref="D42:E42"/>
    <mergeCell ref="G42:H42"/>
    <mergeCell ref="J42:K42"/>
    <mergeCell ref="M42:N42"/>
    <mergeCell ref="AH43:AI43"/>
    <mergeCell ref="Y43:Z43"/>
    <mergeCell ref="D43:E43"/>
    <mergeCell ref="G43:H43"/>
    <mergeCell ref="J43:K43"/>
    <mergeCell ref="M43:N43"/>
    <mergeCell ref="P42:Q42"/>
    <mergeCell ref="AK42:AL42"/>
    <mergeCell ref="AH42:AI42"/>
    <mergeCell ref="Y42:Z42"/>
    <mergeCell ref="S42:T42"/>
    <mergeCell ref="V42:W42"/>
    <mergeCell ref="P45:Q45"/>
    <mergeCell ref="P43:Q43"/>
    <mergeCell ref="S43:T43"/>
    <mergeCell ref="S45:T45"/>
    <mergeCell ref="V45:W45"/>
    <mergeCell ref="V43:W43"/>
    <mergeCell ref="V44:W44"/>
    <mergeCell ref="D46:E46"/>
    <mergeCell ref="G46:H46"/>
    <mergeCell ref="J46:K46"/>
    <mergeCell ref="M46:N46"/>
    <mergeCell ref="G45:H45"/>
    <mergeCell ref="J45:K45"/>
    <mergeCell ref="M45:N45"/>
    <mergeCell ref="M48:N48"/>
    <mergeCell ref="AN42:AO42"/>
    <mergeCell ref="AN43:AO43"/>
    <mergeCell ref="AN45:AO45"/>
    <mergeCell ref="P46:Q46"/>
    <mergeCell ref="S46:T46"/>
    <mergeCell ref="AK43:AL43"/>
    <mergeCell ref="Y45:Z45"/>
    <mergeCell ref="AB45:AC45"/>
    <mergeCell ref="AE45:AF45"/>
    <mergeCell ref="Y46:Z46"/>
    <mergeCell ref="V46:W46"/>
    <mergeCell ref="AN48:AO48"/>
    <mergeCell ref="D45:E45"/>
    <mergeCell ref="AB48:AC48"/>
    <mergeCell ref="AE48:AF48"/>
    <mergeCell ref="AH48:AI48"/>
    <mergeCell ref="AK48:AL48"/>
    <mergeCell ref="AK46:AL46"/>
    <mergeCell ref="J48:K48"/>
    <mergeCell ref="AB46:AC46"/>
    <mergeCell ref="AN46:AO46"/>
    <mergeCell ref="D48:E48"/>
    <mergeCell ref="G48:H48"/>
    <mergeCell ref="AE46:AF46"/>
    <mergeCell ref="AH46:AI46"/>
    <mergeCell ref="P48:Q48"/>
    <mergeCell ref="S48:T48"/>
    <mergeCell ref="V48:W48"/>
    <mergeCell ref="Y48:Z48"/>
  </mergeCells>
  <conditionalFormatting sqref="AP11:AP38">
    <cfRule type="cellIs" priority="1" dxfId="2" operator="greaterThanOrEqual" stopIfTrue="1">
      <formula>0.1</formula>
    </cfRule>
  </conditionalFormatting>
  <printOptions/>
  <pageMargins left="0.75" right="0.75" top="1" bottom="1" header="0.5" footer="0.5"/>
  <pageSetup horizontalDpi="600" verticalDpi="600" orientation="landscape" paperSize="5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D37"/>
  <sheetViews>
    <sheetView zoomScalePageLayoutView="0" workbookViewId="0" topLeftCell="A1">
      <selection activeCell="H30" sqref="H30"/>
    </sheetView>
  </sheetViews>
  <sheetFormatPr defaultColWidth="9.140625" defaultRowHeight="12.75"/>
  <cols>
    <col min="1" max="1" width="23.00390625" style="0" bestFit="1" customWidth="1"/>
  </cols>
  <sheetData>
    <row r="4" ht="12.75" thickBot="1"/>
    <row r="5" spans="2:4" ht="12.75" thickBot="1">
      <c r="B5" s="41" t="s">
        <v>1</v>
      </c>
      <c r="C5" s="42"/>
      <c r="D5" s="39"/>
    </row>
    <row r="6" spans="1:4" ht="12.75" thickBot="1">
      <c r="A6" s="1"/>
      <c r="B6" s="1"/>
      <c r="C6" s="1"/>
      <c r="D6" s="1"/>
    </row>
    <row r="7" spans="1:4" ht="26.25" thickBot="1">
      <c r="A7" s="6" t="s">
        <v>2</v>
      </c>
      <c r="B7" s="7" t="s">
        <v>3</v>
      </c>
      <c r="C7" s="7" t="s">
        <v>4</v>
      </c>
      <c r="D7" s="8" t="s">
        <v>5</v>
      </c>
    </row>
    <row r="8" spans="1:4" ht="13.5" thickBot="1">
      <c r="A8" s="4" t="s">
        <v>6</v>
      </c>
      <c r="B8" s="10">
        <f>DATA!AN11</f>
        <v>192</v>
      </c>
      <c r="C8" s="10">
        <f>DATA!AO11</f>
        <v>73</v>
      </c>
      <c r="D8" s="16"/>
    </row>
    <row r="9" spans="1:4" ht="13.5" thickBot="1">
      <c r="A9" s="4" t="s">
        <v>7</v>
      </c>
      <c r="B9" s="10">
        <f>DATA!AN12</f>
        <v>122</v>
      </c>
      <c r="C9" s="10">
        <f>DATA!AO12</f>
        <v>437</v>
      </c>
      <c r="D9" s="16"/>
    </row>
    <row r="10" spans="1:4" ht="13.5" thickBot="1">
      <c r="A10" s="4" t="s">
        <v>8</v>
      </c>
      <c r="B10" s="10">
        <f>DATA!AN13</f>
        <v>42</v>
      </c>
      <c r="C10" s="10">
        <f>DATA!AO13</f>
        <v>33</v>
      </c>
      <c r="D10" s="16"/>
    </row>
    <row r="11" spans="1:4" ht="13.5" thickBot="1">
      <c r="A11" s="4" t="s">
        <v>9</v>
      </c>
      <c r="B11" s="10">
        <f>DATA!AN14</f>
        <v>41</v>
      </c>
      <c r="C11" s="10">
        <f>DATA!AO14</f>
        <v>24</v>
      </c>
      <c r="D11" s="16"/>
    </row>
    <row r="12" spans="1:4" ht="13.5" thickBot="1">
      <c r="A12" s="4" t="s">
        <v>10</v>
      </c>
      <c r="B12" s="10">
        <f>DATA!AN15</f>
        <v>38</v>
      </c>
      <c r="C12" s="10">
        <f>DATA!AO15</f>
        <v>203</v>
      </c>
      <c r="D12" s="16"/>
    </row>
    <row r="13" spans="1:4" ht="13.5" thickBot="1">
      <c r="A13" s="4" t="s">
        <v>11</v>
      </c>
      <c r="B13" s="10">
        <f>DATA!AN16</f>
        <v>36</v>
      </c>
      <c r="C13" s="10">
        <f>DATA!AO16</f>
        <v>55</v>
      </c>
      <c r="D13" s="16"/>
    </row>
    <row r="14" spans="1:4" ht="13.5" thickBot="1">
      <c r="A14" s="4" t="s">
        <v>12</v>
      </c>
      <c r="B14" s="10">
        <f>DATA!AN17</f>
        <v>11</v>
      </c>
      <c r="C14" s="10">
        <f>DATA!AO17</f>
        <v>14</v>
      </c>
      <c r="D14" s="16"/>
    </row>
    <row r="15" spans="1:4" ht="13.5" thickBot="1">
      <c r="A15" s="4" t="s">
        <v>13</v>
      </c>
      <c r="B15" s="10">
        <f>DATA!AN18</f>
        <v>10</v>
      </c>
      <c r="C15" s="10">
        <f>DATA!AO18</f>
        <v>14</v>
      </c>
      <c r="D15" s="16"/>
    </row>
    <row r="16" spans="1:4" ht="13.5" thickBot="1">
      <c r="A16" s="4" t="s">
        <v>14</v>
      </c>
      <c r="B16" s="10">
        <f>DATA!AN19</f>
        <v>10</v>
      </c>
      <c r="C16" s="10">
        <f>DATA!AO19</f>
        <v>4</v>
      </c>
      <c r="D16" s="16"/>
    </row>
    <row r="17" spans="1:4" ht="13.5" thickBot="1">
      <c r="A17" s="4" t="s">
        <v>15</v>
      </c>
      <c r="B17" s="10">
        <f>DATA!AN20</f>
        <v>7</v>
      </c>
      <c r="C17" s="10">
        <f>DATA!AO20</f>
        <v>1</v>
      </c>
      <c r="D17" s="16"/>
    </row>
    <row r="18" spans="1:4" ht="13.5" thickBot="1">
      <c r="A18" s="4" t="s">
        <v>16</v>
      </c>
      <c r="B18" s="10">
        <f>DATA!AN21</f>
        <v>5</v>
      </c>
      <c r="C18" s="10">
        <f>DATA!AO21</f>
        <v>6</v>
      </c>
      <c r="D18" s="16"/>
    </row>
    <row r="19" spans="1:4" ht="13.5" thickBot="1">
      <c r="A19" s="4" t="s">
        <v>17</v>
      </c>
      <c r="B19" s="10">
        <f>DATA!AN22</f>
        <v>1</v>
      </c>
      <c r="C19" s="10">
        <f>DATA!AO22</f>
        <v>56</v>
      </c>
      <c r="D19" s="16"/>
    </row>
    <row r="20" spans="1:4" ht="13.5" thickBot="1">
      <c r="A20" s="4" t="s">
        <v>18</v>
      </c>
      <c r="B20" s="10">
        <f>DATA!AN23</f>
        <v>1</v>
      </c>
      <c r="C20" s="10">
        <f>DATA!AO23</f>
        <v>2</v>
      </c>
      <c r="D20" s="16"/>
    </row>
    <row r="21" spans="1:4" ht="13.5" thickBot="1">
      <c r="A21" s="4" t="s">
        <v>19</v>
      </c>
      <c r="B21" s="10">
        <f>DATA!AN24</f>
        <v>0</v>
      </c>
      <c r="C21" s="10">
        <f>DATA!AO24</f>
        <v>290</v>
      </c>
      <c r="D21" s="16"/>
    </row>
    <row r="22" spans="1:4" ht="13.5" thickBot="1">
      <c r="A22" s="4" t="s">
        <v>20</v>
      </c>
      <c r="B22" s="10">
        <f>DATA!AN25</f>
        <v>0</v>
      </c>
      <c r="C22" s="10">
        <f>DATA!AO25</f>
        <v>3</v>
      </c>
      <c r="D22" s="16"/>
    </row>
    <row r="23" spans="1:4" ht="13.5" thickBot="1">
      <c r="A23" s="4" t="s">
        <v>21</v>
      </c>
      <c r="B23" s="10">
        <f>DATA!AN26</f>
        <v>0</v>
      </c>
      <c r="C23" s="10">
        <f>DATA!AO26</f>
        <v>100</v>
      </c>
      <c r="D23" s="16"/>
    </row>
    <row r="24" spans="1:4" ht="13.5" thickBot="1">
      <c r="A24" s="4" t="s">
        <v>22</v>
      </c>
      <c r="B24" s="10">
        <f>DATA!AN27</f>
        <v>0</v>
      </c>
      <c r="C24" s="10">
        <f>DATA!AO27</f>
        <v>0</v>
      </c>
      <c r="D24" s="16"/>
    </row>
    <row r="25" spans="1:4" ht="13.5" thickBot="1">
      <c r="A25" s="4" t="s">
        <v>23</v>
      </c>
      <c r="B25" s="10">
        <f>DATA!AN28</f>
        <v>0</v>
      </c>
      <c r="C25" s="10">
        <f>DATA!AO28</f>
        <v>1</v>
      </c>
      <c r="D25" s="16"/>
    </row>
    <row r="26" spans="1:4" ht="13.5" thickBot="1">
      <c r="A26" s="4" t="s">
        <v>24</v>
      </c>
      <c r="B26" s="10">
        <f>DATA!AN29</f>
        <v>0</v>
      </c>
      <c r="C26" s="10">
        <f>DATA!AO29</f>
        <v>9</v>
      </c>
      <c r="D26" s="16"/>
    </row>
    <row r="27" spans="1:4" ht="13.5" thickBot="1">
      <c r="A27" s="4" t="s">
        <v>25</v>
      </c>
      <c r="B27" s="10">
        <f>DATA!AN30</f>
        <v>0</v>
      </c>
      <c r="C27" s="10">
        <f>DATA!AO30</f>
        <v>35</v>
      </c>
      <c r="D27" s="16"/>
    </row>
    <row r="28" spans="1:4" ht="13.5" thickBot="1">
      <c r="A28" s="4" t="s">
        <v>26</v>
      </c>
      <c r="B28" s="10">
        <f>DATA!AN31</f>
        <v>0</v>
      </c>
      <c r="C28" s="10">
        <f>DATA!AO31</f>
        <v>1</v>
      </c>
      <c r="D28" s="16"/>
    </row>
    <row r="29" spans="1:4" ht="13.5" thickBot="1">
      <c r="A29" s="4" t="s">
        <v>27</v>
      </c>
      <c r="B29" s="10">
        <f>DATA!AN32</f>
        <v>0</v>
      </c>
      <c r="C29" s="10">
        <f>DATA!AO32</f>
        <v>7</v>
      </c>
      <c r="D29" s="16"/>
    </row>
    <row r="30" spans="1:4" ht="13.5" thickBot="1">
      <c r="A30" s="4" t="s">
        <v>28</v>
      </c>
      <c r="B30" s="10">
        <f>DATA!AN33</f>
        <v>0</v>
      </c>
      <c r="C30" s="10">
        <f>DATA!AO33</f>
        <v>162</v>
      </c>
      <c r="D30" s="16"/>
    </row>
    <row r="31" spans="1:4" ht="13.5" thickBot="1">
      <c r="A31" s="4" t="s">
        <v>37</v>
      </c>
      <c r="B31" s="10">
        <f>DATA!AN34</f>
        <v>0</v>
      </c>
      <c r="C31" s="10">
        <f>DATA!AO34</f>
        <v>47</v>
      </c>
      <c r="D31" s="16"/>
    </row>
    <row r="32" spans="1:4" ht="13.5" thickBot="1">
      <c r="A32" s="4" t="s">
        <v>29</v>
      </c>
      <c r="B32" s="10">
        <f>DATA!AN35</f>
        <v>0</v>
      </c>
      <c r="C32" s="10">
        <f>DATA!AO35</f>
        <v>21</v>
      </c>
      <c r="D32" s="16"/>
    </row>
    <row r="33" spans="1:4" ht="13.5" thickBot="1">
      <c r="A33" s="4" t="s">
        <v>30</v>
      </c>
      <c r="B33" s="10">
        <f>DATA!AN36</f>
        <v>0</v>
      </c>
      <c r="C33" s="10">
        <f>DATA!AO36</f>
        <v>60</v>
      </c>
      <c r="D33" s="16"/>
    </row>
    <row r="34" spans="1:4" ht="13.5" thickBot="1">
      <c r="A34" s="4" t="s">
        <v>31</v>
      </c>
      <c r="B34" s="10">
        <f>DATA!AN37</f>
        <v>0</v>
      </c>
      <c r="C34" s="10">
        <f>DATA!AO37</f>
        <v>139</v>
      </c>
      <c r="D34" s="16"/>
    </row>
    <row r="35" spans="1:4" ht="12.75">
      <c r="A35" s="4" t="s">
        <v>32</v>
      </c>
      <c r="B35" s="10">
        <f>DATA!AN38</f>
        <v>0</v>
      </c>
      <c r="C35" s="10">
        <f>DATA!AO38</f>
        <v>148</v>
      </c>
      <c r="D35" s="16"/>
    </row>
    <row r="37" spans="2:3" ht="12">
      <c r="B37">
        <f>SUM(B8:B35)</f>
        <v>516</v>
      </c>
      <c r="C37">
        <f>SUM(C8:C35)</f>
        <v>1945</v>
      </c>
    </row>
  </sheetData>
  <sheetProtection/>
  <mergeCells count="1">
    <mergeCell ref="B5:D5"/>
  </mergeCells>
  <conditionalFormatting sqref="D8:D35">
    <cfRule type="cellIs" priority="1" dxfId="2" operator="greaterThanOrEqual" stopIfTrue="1">
      <formula>0.1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Samson Ng</dc:creator>
  <cp:keywords/>
  <dc:description/>
  <cp:lastModifiedBy>Ibarra, Lupita</cp:lastModifiedBy>
  <cp:lastPrinted>2015-01-22T12:48:08Z</cp:lastPrinted>
  <dcterms:created xsi:type="dcterms:W3CDTF">2008-03-27T13:09:43Z</dcterms:created>
  <dcterms:modified xsi:type="dcterms:W3CDTF">2019-10-11T00:24:02Z</dcterms:modified>
  <cp:category/>
  <cp:version/>
  <cp:contentType/>
  <cp:contentStatus/>
</cp:coreProperties>
</file>