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6" windowHeight="6036" activeTab="2"/>
  </bookViews>
  <sheets>
    <sheet name="localgovtsmallchart" sheetId="1" r:id="rId1"/>
    <sheet name="XA chart" sheetId="2" r:id="rId2"/>
    <sheet name="XA data" sheetId="3" r:id="rId3"/>
    <sheet name="Crosstab by year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<sst xmlns="http://schemas.openxmlformats.org/spreadsheetml/2006/main" count="34" uniqueCount="17">
  <si>
    <t>Year</t>
  </si>
  <si>
    <t>Source:  San Francisco City (Citizen) Survey</t>
  </si>
  <si>
    <t>% Good or Very Good</t>
  </si>
  <si>
    <t>Total</t>
  </si>
  <si>
    <t>Very good</t>
  </si>
  <si>
    <t>Good</t>
  </si>
  <si>
    <t>Fair</t>
  </si>
  <si>
    <t>Poor</t>
  </si>
  <si>
    <t>Very poor</t>
  </si>
  <si>
    <t>YEAR</t>
  </si>
  <si>
    <t>Count</t>
  </si>
  <si>
    <t>% within YEAR</t>
  </si>
  <si>
    <t>Good + Very good</t>
  </si>
  <si>
    <t>X.  Government</t>
  </si>
  <si>
    <t>A.  Percentage surveyed who rate the performance of local government as good or very good</t>
  </si>
  <si>
    <t>YEAR * Local government's job of providing service Crosstabulation</t>
  </si>
  <si>
    <t>Local government's job of providing service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</si>
</sst>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4"/>
      <name val="Arial"/>
      <family val="0"/>
    </font>
    <font>
      <sz val="3.5"/>
      <name val="Arial"/>
      <family val="0"/>
    </font>
    <font>
      <b/>
      <sz val="6.5"/>
      <name val="Arial"/>
      <family val="2"/>
    </font>
    <font>
      <sz val="6"/>
      <name val="Arial"/>
      <family val="2"/>
    </font>
    <font>
      <sz val="6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9" fontId="0" fillId="0" borderId="0" xfId="19" applyAlignment="1">
      <alignment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1" i="0" u="none" baseline="0">
                <a:latin typeface="Arial"/>
                <a:ea typeface="Arial"/>
                <a:cs typeface="Arial"/>
              </a:rPr>
              <a:t>Percentage who rate local government performance Good or Very Good</a:t>
            </a:r>
          </a:p>
        </c:rich>
      </c:tx>
      <c:layout>
        <c:manualLayout>
          <c:xMode val="factor"/>
          <c:yMode val="factor"/>
          <c:x val="0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252"/>
          <c:w val="0.864"/>
          <c:h val="0.669"/>
        </c:manualLayout>
      </c:layout>
      <c:lineChart>
        <c:grouping val="standard"/>
        <c:varyColors val="0"/>
        <c:ser>
          <c:idx val="1"/>
          <c:order val="0"/>
          <c:tx>
            <c:strRef>
              <c:f>'XA data'!$B$6</c:f>
              <c:strCache>
                <c:ptCount val="1"/>
                <c:pt idx="0">
                  <c:v>% Good or Very Good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'XA data'!$A$7:$A$14</c:f>
              <c:num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</c:numCache>
            </c:numRef>
          </c:cat>
          <c:val>
            <c:numRef>
              <c:f>'XA data'!$B$7:$B$14</c:f>
              <c:numCache>
                <c:ptCount val="8"/>
                <c:pt idx="0">
                  <c:v>0.36</c:v>
                </c:pt>
                <c:pt idx="1">
                  <c:v>0.36</c:v>
                </c:pt>
                <c:pt idx="2">
                  <c:v>0.36</c:v>
                </c:pt>
                <c:pt idx="3">
                  <c:v>0.36</c:v>
                </c:pt>
                <c:pt idx="4">
                  <c:v>0.32</c:v>
                </c:pt>
                <c:pt idx="5">
                  <c:v>0.34</c:v>
                </c:pt>
                <c:pt idx="6">
                  <c:v>0.37</c:v>
                </c:pt>
                <c:pt idx="7">
                  <c:v>0.35</c:v>
                </c:pt>
              </c:numCache>
            </c:numRef>
          </c:val>
          <c:smooth val="0"/>
        </c:ser>
        <c:marker val="1"/>
        <c:axId val="43277116"/>
        <c:axId val="53949725"/>
      </c:lineChart>
      <c:catAx>
        <c:axId val="4327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949725"/>
        <c:crosses val="autoZero"/>
        <c:auto val="1"/>
        <c:lblOffset val="100"/>
        <c:noMultiLvlLbl val="0"/>
      </c:catAx>
      <c:valAx>
        <c:axId val="53949725"/>
        <c:scaling>
          <c:orientation val="minMax"/>
          <c:max val="0.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3277116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Percentage of San Franciscans who rate the performance of 
local government Good or Very Good</a:t>
            </a:r>
          </a:p>
        </c:rich>
      </c:tx>
      <c:layout>
        <c:manualLayout>
          <c:xMode val="factor"/>
          <c:yMode val="factor"/>
          <c:x val="-0.169"/>
          <c:y val="0.04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635"/>
          <c:w val="0.61925"/>
          <c:h val="0.55225"/>
        </c:manualLayout>
      </c:layout>
      <c:lineChart>
        <c:grouping val="standard"/>
        <c:varyColors val="0"/>
        <c:ser>
          <c:idx val="1"/>
          <c:order val="0"/>
          <c:tx>
            <c:strRef>
              <c:f>'XA data'!$B$6</c:f>
              <c:strCache>
                <c:ptCount val="1"/>
                <c:pt idx="0">
                  <c:v>% Good or Very Good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'XA data'!$A$7:$A$14</c:f>
              <c:num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</c:numCache>
            </c:numRef>
          </c:cat>
          <c:val>
            <c:numRef>
              <c:f>'XA data'!$B$7:$B$14</c:f>
              <c:numCache>
                <c:ptCount val="8"/>
                <c:pt idx="0">
                  <c:v>0.36</c:v>
                </c:pt>
                <c:pt idx="1">
                  <c:v>0.36</c:v>
                </c:pt>
                <c:pt idx="2">
                  <c:v>0.36</c:v>
                </c:pt>
                <c:pt idx="3">
                  <c:v>0.36</c:v>
                </c:pt>
                <c:pt idx="4">
                  <c:v>0.32</c:v>
                </c:pt>
                <c:pt idx="5">
                  <c:v>0.34</c:v>
                </c:pt>
                <c:pt idx="6">
                  <c:v>0.37</c:v>
                </c:pt>
                <c:pt idx="7">
                  <c:v>0.35</c:v>
                </c:pt>
              </c:numCache>
            </c:numRef>
          </c:val>
          <c:smooth val="0"/>
        </c:ser>
        <c:marker val="1"/>
        <c:axId val="15785478"/>
        <c:axId val="7851575"/>
      </c:line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51575"/>
        <c:crosses val="autoZero"/>
        <c:auto val="1"/>
        <c:lblOffset val="100"/>
        <c:noMultiLvlLbl val="0"/>
      </c:catAx>
      <c:valAx>
        <c:axId val="785157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85478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0480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orm\Community%20Indicator%20Report\10%20Government\XA%20local%20govt%20survey%20rat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A chart"/>
      <sheetName val="XA data"/>
      <sheetName val="Crosstab by year"/>
    </sheetNames>
    <sheetDataSet>
      <sheetData sheetId="2">
        <row r="5">
          <cell r="K5">
            <v>0.3610366398570152</v>
          </cell>
        </row>
        <row r="7">
          <cell r="K7">
            <v>0.36235803136830713</v>
          </cell>
        </row>
        <row r="9">
          <cell r="K9">
            <v>0.3604964921748516</v>
          </cell>
        </row>
        <row r="11">
          <cell r="K11">
            <v>0.359822309970385</v>
          </cell>
        </row>
        <row r="13">
          <cell r="K13">
            <v>0.32184466019417474</v>
          </cell>
        </row>
        <row r="15">
          <cell r="K15">
            <v>0.33600534402137605</v>
          </cell>
        </row>
        <row r="17">
          <cell r="K17">
            <v>0.3710562414266118</v>
          </cell>
        </row>
        <row r="19">
          <cell r="K19">
            <v>0.3515406162464986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G11" sqref="G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1.140625" style="0" customWidth="1"/>
  </cols>
  <sheetData>
    <row r="1" ht="12.75">
      <c r="A1" t="s">
        <v>13</v>
      </c>
    </row>
    <row r="2" ht="12.75">
      <c r="A2" t="s">
        <v>14</v>
      </c>
    </row>
    <row r="4" ht="12.75">
      <c r="A4" t="s">
        <v>1</v>
      </c>
    </row>
    <row r="6" spans="1:2" ht="12.75">
      <c r="A6" t="s">
        <v>0</v>
      </c>
      <c r="B6" t="s">
        <v>2</v>
      </c>
    </row>
    <row r="7" spans="1:10" ht="12.75">
      <c r="A7">
        <v>1997</v>
      </c>
      <c r="B7" s="1">
        <f>ROUND(C7,2)</f>
        <v>0.36</v>
      </c>
      <c r="C7">
        <f>'[1]Crosstab by year'!K5</f>
        <v>0.3610366398570152</v>
      </c>
      <c r="E7" s="2"/>
      <c r="F7" s="2"/>
      <c r="G7" s="2"/>
      <c r="H7" s="2"/>
      <c r="I7" s="2"/>
      <c r="J7" s="3"/>
    </row>
    <row r="8" spans="1:10" ht="12.75">
      <c r="A8">
        <v>1998</v>
      </c>
      <c r="B8" s="1">
        <f aca="true" t="shared" si="0" ref="B8:B14">ROUND(C8,2)</f>
        <v>0.36</v>
      </c>
      <c r="C8">
        <f>'[1]Crosstab by year'!K7</f>
        <v>0.36235803136830713</v>
      </c>
      <c r="E8" s="2"/>
      <c r="F8" s="2"/>
      <c r="G8" s="2"/>
      <c r="H8" s="2"/>
      <c r="I8" s="2"/>
      <c r="J8" s="3"/>
    </row>
    <row r="9" spans="1:10" ht="12.75">
      <c r="A9">
        <v>1999</v>
      </c>
      <c r="B9" s="1">
        <f t="shared" si="0"/>
        <v>0.36</v>
      </c>
      <c r="C9">
        <f>'[1]Crosstab by year'!K9</f>
        <v>0.3604964921748516</v>
      </c>
      <c r="E9" s="2"/>
      <c r="F9" s="2"/>
      <c r="G9" s="2"/>
      <c r="H9" s="2"/>
      <c r="I9" s="2"/>
      <c r="J9" s="3"/>
    </row>
    <row r="10" spans="1:10" ht="12.75">
      <c r="A10">
        <v>2000</v>
      </c>
      <c r="B10" s="1">
        <f t="shared" si="0"/>
        <v>0.36</v>
      </c>
      <c r="C10">
        <f>'[1]Crosstab by year'!K11</f>
        <v>0.359822309970385</v>
      </c>
      <c r="E10" s="2"/>
      <c r="F10" s="2"/>
      <c r="G10" s="2"/>
      <c r="H10" s="2"/>
      <c r="I10" s="2"/>
      <c r="J10" s="3"/>
    </row>
    <row r="11" spans="1:10" ht="12.75">
      <c r="A11">
        <v>2001</v>
      </c>
      <c r="B11" s="1">
        <f t="shared" si="0"/>
        <v>0.32</v>
      </c>
      <c r="C11">
        <f>'[1]Crosstab by year'!K13</f>
        <v>0.32184466019417474</v>
      </c>
      <c r="E11" s="2"/>
      <c r="F11" s="2"/>
      <c r="G11" s="2"/>
      <c r="H11" s="2"/>
      <c r="I11" s="2"/>
      <c r="J11" s="3"/>
    </row>
    <row r="12" spans="1:10" ht="12.75">
      <c r="A12">
        <v>2002</v>
      </c>
      <c r="B12" s="1">
        <f t="shared" si="0"/>
        <v>0.34</v>
      </c>
      <c r="C12">
        <f>'[1]Crosstab by year'!K15</f>
        <v>0.33600534402137605</v>
      </c>
      <c r="E12" s="2"/>
      <c r="F12" s="2"/>
      <c r="G12" s="2"/>
      <c r="H12" s="2"/>
      <c r="I12" s="2"/>
      <c r="J12" s="3"/>
    </row>
    <row r="13" spans="1:10" ht="12.75">
      <c r="A13">
        <v>2003</v>
      </c>
      <c r="B13" s="1">
        <f t="shared" si="0"/>
        <v>0.37</v>
      </c>
      <c r="C13">
        <f>'[1]Crosstab by year'!K17</f>
        <v>0.3710562414266118</v>
      </c>
      <c r="E13" s="2"/>
      <c r="F13" s="2"/>
      <c r="G13" s="2"/>
      <c r="H13" s="2"/>
      <c r="I13" s="2"/>
      <c r="J13" s="3"/>
    </row>
    <row r="14" spans="1:3" ht="12.75">
      <c r="A14" s="4">
        <v>2004</v>
      </c>
      <c r="B14" s="1">
        <f t="shared" si="0"/>
        <v>0.35</v>
      </c>
      <c r="C14">
        <f>'[1]Crosstab by year'!K19</f>
        <v>0.3515406162464986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E4">
      <selection activeCell="K20" sqref="K20"/>
    </sheetView>
  </sheetViews>
  <sheetFormatPr defaultColWidth="9.140625" defaultRowHeight="12.75"/>
  <cols>
    <col min="3" max="3" width="13.8515625" style="0" bestFit="1" customWidth="1"/>
  </cols>
  <sheetData>
    <row r="1" ht="12.75">
      <c r="A1" t="s">
        <v>15</v>
      </c>
    </row>
    <row r="2" spans="4:9" ht="12.75">
      <c r="D2" t="s">
        <v>16</v>
      </c>
      <c r="I2" t="s">
        <v>3</v>
      </c>
    </row>
    <row r="3" spans="4:11" ht="12.75">
      <c r="D3" t="s">
        <v>4</v>
      </c>
      <c r="E3" t="s">
        <v>5</v>
      </c>
      <c r="F3" t="s">
        <v>6</v>
      </c>
      <c r="G3" t="s">
        <v>7</v>
      </c>
      <c r="H3" t="s">
        <v>8</v>
      </c>
      <c r="K3" t="s">
        <v>12</v>
      </c>
    </row>
    <row r="4" spans="1:9" ht="12.75">
      <c r="A4" t="s">
        <v>9</v>
      </c>
      <c r="B4">
        <v>1997</v>
      </c>
      <c r="C4" t="s">
        <v>10</v>
      </c>
      <c r="D4">
        <v>51</v>
      </c>
      <c r="E4">
        <v>353</v>
      </c>
      <c r="F4">
        <v>578</v>
      </c>
      <c r="G4">
        <v>103</v>
      </c>
      <c r="H4">
        <v>34</v>
      </c>
      <c r="I4">
        <v>1119</v>
      </c>
    </row>
    <row r="5" spans="3:11" ht="12.75">
      <c r="C5" t="s">
        <v>11</v>
      </c>
      <c r="D5">
        <v>0.045576407506702415</v>
      </c>
      <c r="E5">
        <v>0.3154602323503128</v>
      </c>
      <c r="F5">
        <v>0.516532618409294</v>
      </c>
      <c r="G5">
        <v>0.09204647006255585</v>
      </c>
      <c r="H5">
        <v>0.03038427167113494</v>
      </c>
      <c r="I5">
        <v>1</v>
      </c>
      <c r="K5">
        <f>D5+E5</f>
        <v>0.3610366398570152</v>
      </c>
    </row>
    <row r="6" spans="2:9" ht="12.75">
      <c r="B6">
        <v>1998</v>
      </c>
      <c r="C6" t="s">
        <v>10</v>
      </c>
      <c r="D6">
        <v>76</v>
      </c>
      <c r="E6">
        <v>594</v>
      </c>
      <c r="F6">
        <v>929</v>
      </c>
      <c r="G6">
        <v>203</v>
      </c>
      <c r="H6">
        <v>47</v>
      </c>
      <c r="I6">
        <v>1849</v>
      </c>
    </row>
    <row r="7" spans="3:11" ht="12.75">
      <c r="C7" t="s">
        <v>11</v>
      </c>
      <c r="D7">
        <v>0.0411032990805841</v>
      </c>
      <c r="E7">
        <v>0.32125473228772305</v>
      </c>
      <c r="F7">
        <v>0.5024337479718767</v>
      </c>
      <c r="G7">
        <v>0.10978907517577069</v>
      </c>
      <c r="H7">
        <v>0.02541914548404543</v>
      </c>
      <c r="I7">
        <v>1</v>
      </c>
      <c r="K7">
        <f aca="true" t="shared" si="0" ref="K7:K21">D7+E7</f>
        <v>0.36235803136830713</v>
      </c>
    </row>
    <row r="8" spans="2:9" ht="12.75">
      <c r="B8">
        <v>1999</v>
      </c>
      <c r="C8" t="s">
        <v>10</v>
      </c>
      <c r="D8">
        <v>64</v>
      </c>
      <c r="E8">
        <v>604</v>
      </c>
      <c r="F8">
        <v>929</v>
      </c>
      <c r="G8">
        <v>207</v>
      </c>
      <c r="H8">
        <v>49</v>
      </c>
      <c r="I8">
        <v>1853</v>
      </c>
    </row>
    <row r="9" spans="3:11" ht="12.75">
      <c r="C9" t="s">
        <v>11</v>
      </c>
      <c r="D9">
        <v>0.03453858607663249</v>
      </c>
      <c r="E9">
        <v>0.3259579060982191</v>
      </c>
      <c r="F9">
        <v>0.5013491635186185</v>
      </c>
      <c r="G9">
        <v>0.11171073934160819</v>
      </c>
      <c r="H9">
        <v>0.02644360496492175</v>
      </c>
      <c r="I9">
        <v>1</v>
      </c>
      <c r="K9">
        <f t="shared" si="0"/>
        <v>0.3604964921748516</v>
      </c>
    </row>
    <row r="10" spans="2:9" ht="12.75">
      <c r="B10">
        <v>2000</v>
      </c>
      <c r="C10" t="s">
        <v>10</v>
      </c>
      <c r="D10">
        <v>67</v>
      </c>
      <c r="E10">
        <v>662</v>
      </c>
      <c r="F10">
        <v>981</v>
      </c>
      <c r="G10">
        <v>261</v>
      </c>
      <c r="H10">
        <v>55</v>
      </c>
      <c r="I10">
        <v>2026</v>
      </c>
    </row>
    <row r="11" spans="3:11" ht="12.75">
      <c r="C11" t="s">
        <v>11</v>
      </c>
      <c r="D11">
        <v>0.033070088845014806</v>
      </c>
      <c r="E11">
        <v>0.3267522211253702</v>
      </c>
      <c r="F11">
        <v>0.48420533070088845</v>
      </c>
      <c r="G11">
        <v>0.12882527147087858</v>
      </c>
      <c r="H11">
        <v>0.027147087857847977</v>
      </c>
      <c r="I11">
        <v>1</v>
      </c>
      <c r="K11">
        <f t="shared" si="0"/>
        <v>0.359822309970385</v>
      </c>
    </row>
    <row r="12" spans="2:9" ht="12.75">
      <c r="B12">
        <v>2001</v>
      </c>
      <c r="C12" t="s">
        <v>10</v>
      </c>
      <c r="D12">
        <v>58</v>
      </c>
      <c r="E12">
        <v>605</v>
      </c>
      <c r="F12">
        <v>1044</v>
      </c>
      <c r="G12">
        <v>301</v>
      </c>
      <c r="H12">
        <v>52</v>
      </c>
      <c r="I12">
        <v>2060</v>
      </c>
    </row>
    <row r="13" spans="3:11" ht="12.75">
      <c r="C13" t="s">
        <v>11</v>
      </c>
      <c r="D13">
        <v>0.028155339805825245</v>
      </c>
      <c r="E13">
        <v>0.2936893203883495</v>
      </c>
      <c r="F13">
        <v>0.5067961165048543</v>
      </c>
      <c r="G13">
        <v>0.14611650485436894</v>
      </c>
      <c r="H13">
        <v>0.025242718446601944</v>
      </c>
      <c r="I13">
        <v>1</v>
      </c>
      <c r="K13">
        <f t="shared" si="0"/>
        <v>0.32184466019417474</v>
      </c>
    </row>
    <row r="14" spans="2:9" ht="12.75">
      <c r="B14">
        <v>2002</v>
      </c>
      <c r="C14" t="s">
        <v>10</v>
      </c>
      <c r="D14">
        <v>54</v>
      </c>
      <c r="E14">
        <v>449</v>
      </c>
      <c r="F14">
        <v>728</v>
      </c>
      <c r="G14">
        <v>200</v>
      </c>
      <c r="H14">
        <v>66</v>
      </c>
      <c r="I14">
        <v>1497</v>
      </c>
    </row>
    <row r="15" spans="3:11" ht="12.75">
      <c r="C15" t="s">
        <v>11</v>
      </c>
      <c r="D15">
        <v>0.036072144288577156</v>
      </c>
      <c r="E15">
        <v>0.2999331997327989</v>
      </c>
      <c r="F15">
        <v>0.4863059452237809</v>
      </c>
      <c r="G15">
        <v>0.13360053440213762</v>
      </c>
      <c r="H15">
        <v>0.04408817635270541</v>
      </c>
      <c r="I15">
        <v>1</v>
      </c>
      <c r="K15">
        <f t="shared" si="0"/>
        <v>0.33600534402137605</v>
      </c>
    </row>
    <row r="16" spans="2:9" ht="12.75">
      <c r="B16">
        <v>2003</v>
      </c>
      <c r="C16" t="s">
        <v>10</v>
      </c>
      <c r="D16">
        <v>52</v>
      </c>
      <c r="E16">
        <v>489</v>
      </c>
      <c r="F16">
        <v>662</v>
      </c>
      <c r="G16">
        <v>188</v>
      </c>
      <c r="H16">
        <v>67</v>
      </c>
      <c r="I16">
        <v>1458</v>
      </c>
    </row>
    <row r="17" spans="3:11" ht="12.75">
      <c r="C17" t="s">
        <v>11</v>
      </c>
      <c r="D17">
        <v>0.03566529492455418</v>
      </c>
      <c r="E17">
        <v>0.33539094650205764</v>
      </c>
      <c r="F17">
        <v>0.4540466392318244</v>
      </c>
      <c r="G17">
        <v>0.12894375857338822</v>
      </c>
      <c r="H17">
        <v>0.045953360768175584</v>
      </c>
      <c r="I17">
        <v>1</v>
      </c>
      <c r="K17">
        <f t="shared" si="0"/>
        <v>0.3710562414266118</v>
      </c>
    </row>
    <row r="18" spans="2:9" ht="12.75">
      <c r="B18">
        <v>2004</v>
      </c>
      <c r="C18" t="s">
        <v>10</v>
      </c>
      <c r="D18">
        <v>43</v>
      </c>
      <c r="E18">
        <v>459</v>
      </c>
      <c r="F18">
        <v>698</v>
      </c>
      <c r="G18">
        <v>171</v>
      </c>
      <c r="H18">
        <v>57</v>
      </c>
      <c r="I18">
        <v>1428</v>
      </c>
    </row>
    <row r="19" spans="3:11" ht="12.75">
      <c r="C19" t="s">
        <v>11</v>
      </c>
      <c r="D19">
        <v>0.03011204481792717</v>
      </c>
      <c r="E19">
        <v>0.32142857142857145</v>
      </c>
      <c r="F19">
        <v>0.4887955182072829</v>
      </c>
      <c r="G19">
        <v>0.11974789915966387</v>
      </c>
      <c r="H19">
        <v>0.03991596638655462</v>
      </c>
      <c r="I19">
        <v>1</v>
      </c>
      <c r="K19">
        <f t="shared" si="0"/>
        <v>0.3515406162464986</v>
      </c>
    </row>
    <row r="20" spans="1:9" ht="12.75">
      <c r="A20" t="s">
        <v>3</v>
      </c>
      <c r="C20" t="s">
        <v>10</v>
      </c>
      <c r="D20">
        <f aca="true" t="shared" si="1" ref="D20:I20">SUM(D4,D6,D8,D10,D12,D14,D16,D18)</f>
        <v>465</v>
      </c>
      <c r="E20">
        <f t="shared" si="1"/>
        <v>4215</v>
      </c>
      <c r="F20">
        <f t="shared" si="1"/>
        <v>6549</v>
      </c>
      <c r="G20">
        <f t="shared" si="1"/>
        <v>1634</v>
      </c>
      <c r="H20">
        <f t="shared" si="1"/>
        <v>427</v>
      </c>
      <c r="I20">
        <f t="shared" si="1"/>
        <v>13290</v>
      </c>
    </row>
    <row r="21" spans="3:11" ht="12.75">
      <c r="C21" t="s">
        <v>11</v>
      </c>
      <c r="D21" s="1">
        <f aca="true" t="shared" si="2" ref="D21:I21">D20/$I$20</f>
        <v>0.034988713318284424</v>
      </c>
      <c r="E21" s="1">
        <f t="shared" si="2"/>
        <v>0.31715575620767494</v>
      </c>
      <c r="F21" s="1">
        <f t="shared" si="2"/>
        <v>0.4927765237020316</v>
      </c>
      <c r="G21" s="1">
        <f t="shared" si="2"/>
        <v>0.12294958615500376</v>
      </c>
      <c r="H21" s="1">
        <f t="shared" si="2"/>
        <v>0.032129420617005265</v>
      </c>
      <c r="I21" s="1">
        <f t="shared" si="2"/>
        <v>1</v>
      </c>
      <c r="K21">
        <f t="shared" si="0"/>
        <v>0.35214446952595935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Jenkins</dc:creator>
  <cp:keywords/>
  <dc:description/>
  <cp:lastModifiedBy>Controller's Office</cp:lastModifiedBy>
  <cp:lastPrinted>2003-04-25T18:18:38Z</cp:lastPrinted>
  <dcterms:created xsi:type="dcterms:W3CDTF">2003-04-09T17:33:04Z</dcterms:created>
  <dcterms:modified xsi:type="dcterms:W3CDTF">2004-05-20T17:24:55Z</dcterms:modified>
  <cp:category/>
  <cp:version/>
  <cp:contentType/>
  <cp:contentStatus/>
</cp:coreProperties>
</file>